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firstSheet="4" activeTab="8"/>
  </bookViews>
  <sheets>
    <sheet name="5SB (02010102)" sheetId="1" r:id="rId1"/>
    <sheet name="4LRVB(VB) (02010102)" sheetId="2" r:id="rId2"/>
    <sheet name="4SB(MK) (02010102)" sheetId="3" r:id="rId3"/>
    <sheet name="4SB(MK) (02010103)" sheetId="4" r:id="rId4"/>
    <sheet name="5SB (02010104)" sheetId="5" r:id="rId5"/>
    <sheet name="4SB(VD)01 (04020113)" sheetId="6" r:id="rId6"/>
    <sheet name="5SB (04020111)" sheetId="7" r:id="rId7"/>
    <sheet name="5SB(SP) (02010109)" sheetId="8" r:id="rId8"/>
    <sheet name="5SB(SP) (02010102)" sheetId="9" r:id="rId9"/>
  </sheets>
  <definedNames>
    <definedName name="_xlnm.Print_Area" localSheetId="1">'4LRVB(VB) (02010102)'!$A$1:$M$380</definedName>
    <definedName name="_xlnm.Print_Area" localSheetId="2">'4SB(MK) (02010102)'!$A$1:$M$380</definedName>
    <definedName name="_xlnm.Print_Area" localSheetId="3">'4SB(MK) (02010103)'!$A$1:$M$380</definedName>
    <definedName name="_xlnm.Print_Area" localSheetId="5">'4SB(VD)01 (04020113)'!$A$1:$M$380</definedName>
    <definedName name="_xlnm.Print_Area" localSheetId="0">'5SB (02010102)'!$A$1:$M$380</definedName>
    <definedName name="_xlnm.Print_Area" localSheetId="4">'5SB (02010104)'!$A$1:$M$380</definedName>
    <definedName name="_xlnm.Print_Area" localSheetId="6">'5SB (04020111)'!$A$1:$M$380</definedName>
    <definedName name="_xlnm.Print_Area" localSheetId="8">'5SB(SP) (02010102)'!$A$1:$M$380</definedName>
    <definedName name="_xlnm.Print_Area" localSheetId="7">'5SB(SP) (02010109)'!$A$1:$M$380</definedName>
    <definedName name="_xlnm.Print_Titles" localSheetId="1">'4LRVB(VB) (02010102)'!$19:$25</definedName>
    <definedName name="_xlnm.Print_Titles" localSheetId="2">'4SB(MK) (02010102)'!$19:$25</definedName>
    <definedName name="_xlnm.Print_Titles" localSheetId="3">'4SB(MK) (02010103)'!$19:$25</definedName>
    <definedName name="_xlnm.Print_Titles" localSheetId="5">'4SB(VD)01 (04020113)'!$19:$25</definedName>
    <definedName name="_xlnm.Print_Titles" localSheetId="0">'5SB (02010102)'!$19:$25</definedName>
    <definedName name="_xlnm.Print_Titles" localSheetId="4">'5SB (02010104)'!$19:$25</definedName>
    <definedName name="_xlnm.Print_Titles" localSheetId="6">'5SB (04020111)'!$19:$25</definedName>
    <definedName name="_xlnm.Print_Titles" localSheetId="8">'5SB(SP) (02010102)'!$19:$25</definedName>
    <definedName name="_xlnm.Print_Titles" localSheetId="7">'5SB(SP) (02010109)'!$19:$25</definedName>
  </definedNames>
  <calcPr fullCalcOnLoad="1"/>
</workbook>
</file>

<file path=xl/sharedStrings.xml><?xml version="1.0" encoding="utf-8"?>
<sst xmlns="http://schemas.openxmlformats.org/spreadsheetml/2006/main" count="3258" uniqueCount="213">
  <si>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</si>
  <si>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</si>
  <si>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</si>
  <si>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</si>
  <si>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</si>
  <si>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</si>
  <si>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291417190 Šalčininkų r. Jašiūnų Mykolo Balinskio gimnazija M.Balinskio g. 16, LT-17249 Jašiūnų mstl., Šalčininkų r.</t>
  </si>
  <si>
    <t>(įstaigos pavadinimas, kodas Juridinių asmenų registre, adresas)</t>
  </si>
  <si>
    <t>BIUDŽETO IŠLAIDŲ SĄMATOS VYKDYMO</t>
  </si>
  <si>
    <t>2015 m. gruodžio 31 d.</t>
  </si>
  <si>
    <t xml:space="preserve"> </t>
  </si>
  <si>
    <t>mėnesinė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</si>
  <si>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</si>
  <si>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</si>
  <si>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</si>
  <si>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</si>
  <si>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</si>
  <si>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</si>
  <si>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</si>
  <si>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</si>
  <si>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291417190</t>
  </si>
  <si>
    <t>Programos</t>
  </si>
  <si>
    <t>Finansavimo šaltinio</t>
  </si>
  <si>
    <t>4SB(MK)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</si>
  <si>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</si>
  <si>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</si>
  <si>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</si>
  <si>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</si>
  <si>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</si>
  <si>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</si>
  <si>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</si>
  <si>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</si>
  <si>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</si>
  <si>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</si>
  <si>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</si>
  <si>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</si>
  <si>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</si>
  <si>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</si>
  <si>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</si>
  <si>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</si>
  <si>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</si>
  <si>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</si>
  <si>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</si>
  <si>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</si>
  <si>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</si>
  <si>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</si>
  <si>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</si>
  <si>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</si>
  <si>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</si>
  <si>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</si>
  <si>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</si>
  <si>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</si>
  <si>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</si>
  <si>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</si>
  <si>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</si>
  <si>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</si>
  <si>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</si>
  <si>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</si>
  <si>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</si>
  <si>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</si>
  <si>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</si>
  <si>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</si>
  <si>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</si>
  <si>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</si>
  <si>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</si>
  <si>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</si>
  <si>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</si>
  <si>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</si>
  <si>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</si>
  <si>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</si>
  <si>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</si>
  <si>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</si>
  <si>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</si>
  <si>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</si>
  <si>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</si>
  <si>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</si>
  <si>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</si>
  <si>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</si>
  <si>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</si>
  <si>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</si>
  <si>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</si>
  <si>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</si>
  <si>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</si>
  <si>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</si>
  <si>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</si>
  <si>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</si>
  <si>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</si>
  <si>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</si>
  <si>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</si>
  <si>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</si>
  <si>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</si>
  <si>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</si>
  <si>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</si>
  <si>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</si>
  <si>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</si>
  <si>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</si>
  <si>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</si>
  <si>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</si>
  <si>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</si>
  <si>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</si>
  <si>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</si>
  <si>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</si>
  <si>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</si>
  <si>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</si>
  <si>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</si>
  <si>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</si>
  <si>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</si>
  <si>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</si>
  <si>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</si>
  <si>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</si>
  <si>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</si>
  <si>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</si>
  <si>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</si>
  <si>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</si>
  <si>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</si>
  <si>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</si>
  <si>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</si>
  <si>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</si>
  <si>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</si>
  <si>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</si>
  <si>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</si>
  <si>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</si>
  <si>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</si>
  <si>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</si>
  <si>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</si>
  <si>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</si>
  <si>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</si>
  <si>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</si>
  <si>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</si>
  <si>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</si>
  <si>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</si>
  <si>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</si>
  <si>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</si>
  <si>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</si>
  <si>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</si>
  <si>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</si>
  <si>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</si>
  <si>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</si>
  <si>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</si>
  <si>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</si>
  <si>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</si>
  <si>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</si>
  <si>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</si>
  <si>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</si>
  <si>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</si>
  <si>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</si>
  <si>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</si>
  <si>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</si>
  <si>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</si>
  <si>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</si>
  <si>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</si>
  <si>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</si>
  <si>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</si>
  <si>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</si>
  <si>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</si>
  <si>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</si>
  <si>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</si>
  <si>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</si>
  <si>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</si>
  <si>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</si>
  <si>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</si>
  <si>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</si>
  <si>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</si>
  <si>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</si>
  <si>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</si>
  <si>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</si>
  <si>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</si>
  <si>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</si>
  <si>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</si>
  <si>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</si>
  <si>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</si>
  <si>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</si>
  <si>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</si>
  <si>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</si>
  <si>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</si>
  <si>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</si>
  <si>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</si>
  <si>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</si>
  <si>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</si>
  <si>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</si>
  <si>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L. e. direktoriaus pareigas</t>
  </si>
  <si>
    <t>Juzef Jankovski</t>
  </si>
  <si>
    <t>(įstaigos vadovo ar jo įgalioto asmens pareigų  pavadinimas)</t>
  </si>
  <si>
    <t>(parašas)</t>
  </si>
  <si>
    <t>(vardas ir pavardė)</t>
  </si>
  <si>
    <t>Buhalterė</t>
  </si>
  <si>
    <t>Marta Zapasnik</t>
  </si>
  <si>
    <t xml:space="preserve">  (vyriausiasis buhalteris (buhalteris)</t>
  </si>
  <si>
    <t>Švietimo, sporto ir jaunimo reikalų programa</t>
  </si>
  <si>
    <t>02</t>
  </si>
  <si>
    <t>09</t>
  </si>
  <si>
    <t>01</t>
  </si>
  <si>
    <t>Priemonė: 02010102 Ugdymo planų ir ugdymo sąlygų užtikrinimas rajono bendrojo lavinimo mokyklose</t>
  </si>
  <si>
    <t>2016 m. sausio 7  d. Nr.4</t>
  </si>
  <si>
    <t>5SB</t>
  </si>
  <si>
    <t>2016 m. sausio 7  d. Nr. 4</t>
  </si>
  <si>
    <t>4LRVB(VB)</t>
  </si>
  <si>
    <t/>
  </si>
  <si>
    <t>2016 m. sausio 7 d. Nr. 1</t>
  </si>
  <si>
    <t>Priemonė: 02010103 Brandos egzaminų ir pagrindinio ugdymo pasiekimų organizavimas ir vykdymas</t>
  </si>
  <si>
    <t>06</t>
  </si>
  <si>
    <t>Priemonė: 02010104 Mokinių pavėžėjimo į mokyklą ir atgal visuomeniniu ir mokykliniu transportu užtikrinimas</t>
  </si>
  <si>
    <t>2016 m. sausio 7 d. Nr. 4</t>
  </si>
  <si>
    <t>4SB(VD)01</t>
  </si>
  <si>
    <t>Socialinės paramos programa</t>
  </si>
  <si>
    <t>04</t>
  </si>
  <si>
    <t>10</t>
  </si>
  <si>
    <t>40.C</t>
  </si>
  <si>
    <t>Priemonė: 04020113 Socialinės paramos teikimas mokiniams (išlaidos už įsigytus produktus)</t>
  </si>
  <si>
    <t>40.D</t>
  </si>
  <si>
    <t xml:space="preserve">Priemonė: 04020111 Socialinės paramos mokiniams administravimas </t>
  </si>
  <si>
    <t>5SB(SP)</t>
  </si>
  <si>
    <t xml:space="preserve">Priemonė: 02010109 Švietimo įstaigų kompensuojama ilgalaikio turto nuoma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</si>
</sst>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18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hair">
        <color indexed="8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 style="hair">
        <color indexed="8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>
        <color indexed="8"/>
      </right>
      <top>
        <color indexed="8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>
      <alignment/>
      <protection locked="0"/>
    </xf>
  </cellStyleXfs>
  <cellXfs count="238">
    <xf numFmtId="0" fontId="0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2" borderId="1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top" wrapText="1"/>
    </xf>
    <xf numFmtId="0" fontId="13" fillId="0" borderId="8" xfId="0" applyFont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0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164" fontId="10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0" fillId="0" borderId="28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S22" sqref="S22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5" ht="12.75" customHeight="1">
      <c r="G15" s="204" t="s">
        <v>195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7:25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194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>
      <c r="A26" s="163"/>
      <c r="B26" s="163"/>
      <c r="C26" s="163"/>
      <c r="D26" s="163"/>
      <c r="E26" s="163"/>
      <c r="F26" s="164"/>
      <c r="G26" s="165"/>
      <c r="H26" s="165"/>
      <c r="I26" s="178"/>
      <c r="J26" s="179"/>
      <c r="K26" s="176"/>
      <c r="L26" s="177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>
      <c r="A27" s="163" t="s">
        <v>192</v>
      </c>
      <c r="B27" s="163"/>
      <c r="C27" s="163"/>
      <c r="D27" s="163"/>
      <c r="E27" s="163"/>
      <c r="F27" s="164"/>
      <c r="G27" s="165"/>
      <c r="H27" s="165"/>
      <c r="I27" s="175"/>
      <c r="J27" s="176"/>
      <c r="K27" s="176"/>
      <c r="L27" s="177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139086</v>
      </c>
      <c r="J32" s="53">
        <v>139086</v>
      </c>
      <c r="K32" s="54">
        <v>137427.77</v>
      </c>
      <c r="L32" s="53">
        <v>137427.77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74706</v>
      </c>
      <c r="J33" s="53">
        <v>74706</v>
      </c>
      <c r="K33" s="61">
        <v>73150.02</v>
      </c>
      <c r="L33" s="62">
        <v>73150.02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57094</v>
      </c>
      <c r="J34" s="53">
        <v>57094</v>
      </c>
      <c r="K34" s="54">
        <v>57093.97</v>
      </c>
      <c r="L34" s="53">
        <v>57093.97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57094</v>
      </c>
      <c r="J35" s="53">
        <v>57094</v>
      </c>
      <c r="K35" s="54">
        <v>57093.97</v>
      </c>
      <c r="L35" s="53">
        <v>57093.97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57094</v>
      </c>
      <c r="J36" s="53">
        <v>57094</v>
      </c>
      <c r="K36" s="54">
        <v>57093.97</v>
      </c>
      <c r="L36" s="53">
        <v>57093.97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>
        <v>57094</v>
      </c>
      <c r="J37" s="69">
        <v>57094</v>
      </c>
      <c r="K37" s="69">
        <v>57093.97</v>
      </c>
      <c r="L37" s="69">
        <v>57093.97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17612</v>
      </c>
      <c r="J39" s="53">
        <v>17612</v>
      </c>
      <c r="K39" s="54">
        <v>16056.05</v>
      </c>
      <c r="L39" s="53">
        <v>16056.05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17612</v>
      </c>
      <c r="J40" s="53">
        <v>17612</v>
      </c>
      <c r="K40" s="53">
        <v>16056.05</v>
      </c>
      <c r="L40" s="53">
        <v>16056.05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17612</v>
      </c>
      <c r="J41" s="53">
        <v>17612</v>
      </c>
      <c r="K41" s="53">
        <v>16056.05</v>
      </c>
      <c r="L41" s="53">
        <v>16056.05</v>
      </c>
      <c r="M41" s="1"/>
      <c r="N41" s="1"/>
      <c r="O41" s="1"/>
      <c r="P41" s="1"/>
      <c r="Q41" s="1"/>
      <c r="R41" s="1"/>
      <c r="S41" s="1"/>
      <c r="T41" s="1"/>
      <c r="U41" s="174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>
        <v>17612</v>
      </c>
      <c r="J42" s="69">
        <v>17612</v>
      </c>
      <c r="K42" s="69">
        <v>16056.05</v>
      </c>
      <c r="L42" s="69">
        <v>16056.05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64280</v>
      </c>
      <c r="J43" s="74">
        <v>64280</v>
      </c>
      <c r="K43" s="73">
        <v>64277.75</v>
      </c>
      <c r="L43" s="73">
        <v>64277.75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64280</v>
      </c>
      <c r="J44" s="54">
        <v>64280</v>
      </c>
      <c r="K44" s="53">
        <v>64277.75</v>
      </c>
      <c r="L44" s="54">
        <v>64277.75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64280</v>
      </c>
      <c r="J45" s="54">
        <v>64280</v>
      </c>
      <c r="K45" s="62">
        <v>64277.75</v>
      </c>
      <c r="L45" s="62">
        <v>64277.75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64280</v>
      </c>
      <c r="J46" s="82">
        <v>64280</v>
      </c>
      <c r="K46" s="82">
        <v>64277.75</v>
      </c>
      <c r="L46" s="83">
        <v>64277.75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>
        <v>395</v>
      </c>
      <c r="J49" s="69">
        <v>395</v>
      </c>
      <c r="K49" s="69">
        <v>394.22</v>
      </c>
      <c r="L49" s="69">
        <v>394.22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>
        <v>5860</v>
      </c>
      <c r="J50" s="69">
        <v>5860</v>
      </c>
      <c r="K50" s="69">
        <v>5859.44</v>
      </c>
      <c r="L50" s="69">
        <v>5859.44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>
        <v>1789</v>
      </c>
      <c r="J54" s="69">
        <v>1789</v>
      </c>
      <c r="K54" s="69">
        <v>1789</v>
      </c>
      <c r="L54" s="69">
        <v>1789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>
        <v>300</v>
      </c>
      <c r="J59" s="69">
        <v>300</v>
      </c>
      <c r="K59" s="69">
        <v>300</v>
      </c>
      <c r="L59" s="69">
        <v>300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>
        <v>220</v>
      </c>
      <c r="J60" s="69">
        <v>220</v>
      </c>
      <c r="K60" s="69">
        <v>219.43</v>
      </c>
      <c r="L60" s="69">
        <v>219.43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>
        <v>54314</v>
      </c>
      <c r="J64" s="69">
        <v>54314</v>
      </c>
      <c r="K64" s="69">
        <v>54314</v>
      </c>
      <c r="L64" s="69">
        <v>54314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>
        <v>1402</v>
      </c>
      <c r="J65" s="69">
        <v>1402</v>
      </c>
      <c r="K65" s="69">
        <v>1401.66</v>
      </c>
      <c r="L65" s="69">
        <v>1401.66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100</v>
      </c>
      <c r="J134" s="100">
        <v>100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100</v>
      </c>
      <c r="J145" s="100">
        <v>100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100</v>
      </c>
      <c r="J146" s="82">
        <v>100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100</v>
      </c>
      <c r="J147" s="100">
        <v>100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>
        <v>100</v>
      </c>
      <c r="J148" s="118">
        <v>100</v>
      </c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139086</v>
      </c>
      <c r="J346" s="114">
        <v>139086</v>
      </c>
      <c r="K346" s="114">
        <v>137427.77</v>
      </c>
      <c r="L346" s="115">
        <v>137427.77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8" ht="12.75" customHeight="1">
      <c r="P356" s="1"/>
      <c r="Q356" s="1"/>
      <c r="R356" s="1"/>
    </row>
    <row r="357" spans="16:18" ht="12.75" customHeight="1">
      <c r="P357" s="1"/>
      <c r="Q357" s="1"/>
      <c r="R357" s="1"/>
    </row>
    <row r="358" spans="16:18" ht="12.75" customHeight="1">
      <c r="P358" s="1"/>
      <c r="Q358" s="1"/>
      <c r="R358" s="1"/>
    </row>
    <row r="359" spans="16:18" ht="12.75" customHeight="1">
      <c r="P359" s="1"/>
      <c r="Q359" s="1"/>
      <c r="R359" s="1"/>
    </row>
    <row r="360" spans="16:18" ht="12.75" customHeight="1">
      <c r="P360" s="1"/>
      <c r="Q360" s="1"/>
      <c r="R360" s="1"/>
    </row>
    <row r="361" spans="16:18" ht="12.75" customHeight="1">
      <c r="P361" s="1"/>
      <c r="Q361" s="1"/>
      <c r="R361" s="1"/>
    </row>
    <row r="362" spans="16:18" ht="12.75" customHeight="1">
      <c r="P362" s="1"/>
      <c r="Q362" s="1"/>
      <c r="R362" s="1"/>
    </row>
    <row r="363" spans="16:18" ht="12.75" customHeight="1">
      <c r="P363" s="1"/>
      <c r="Q363" s="1"/>
      <c r="R363" s="1"/>
    </row>
    <row r="364" spans="16:18" ht="12.75" customHeight="1">
      <c r="P364" s="1"/>
      <c r="Q364" s="1"/>
      <c r="R364" s="1"/>
    </row>
    <row r="365" spans="16:18" ht="12.75" customHeight="1">
      <c r="P365" s="1"/>
      <c r="Q365" s="1"/>
      <c r="R365" s="1"/>
    </row>
    <row r="366" spans="16:18" ht="12.75" customHeight="1">
      <c r="P366" s="1"/>
      <c r="Q366" s="1"/>
      <c r="R366" s="1"/>
    </row>
    <row r="367" spans="16:18" ht="12.75" customHeight="1">
      <c r="P367" s="1"/>
      <c r="Q367" s="1"/>
      <c r="R367" s="1"/>
    </row>
    <row r="368" spans="16:18" ht="12.75" customHeight="1">
      <c r="P368" s="1"/>
      <c r="Q368" s="1"/>
      <c r="R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4"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S48" sqref="S48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198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197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196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3" t="s">
        <v>192</v>
      </c>
      <c r="B27" s="163"/>
      <c r="C27" s="163"/>
      <c r="D27" s="163"/>
      <c r="E27" s="163"/>
      <c r="F27" s="164"/>
      <c r="G27" s="165"/>
      <c r="H27" s="165"/>
      <c r="I27" s="173"/>
      <c r="J27" s="169"/>
      <c r="K27" s="169"/>
      <c r="L27" s="169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2657.87</v>
      </c>
      <c r="J32" s="53">
        <v>2657.87</v>
      </c>
      <c r="K32" s="54">
        <v>2657.87</v>
      </c>
      <c r="L32" s="53">
        <v>2657.87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2238</v>
      </c>
      <c r="J33" s="53">
        <v>2238</v>
      </c>
      <c r="K33" s="61">
        <v>2238</v>
      </c>
      <c r="L33" s="62">
        <v>2238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1710</v>
      </c>
      <c r="J34" s="53">
        <v>1710</v>
      </c>
      <c r="K34" s="54">
        <v>1710</v>
      </c>
      <c r="L34" s="53">
        <v>1710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1710</v>
      </c>
      <c r="J35" s="53">
        <v>1710</v>
      </c>
      <c r="K35" s="54">
        <v>1710</v>
      </c>
      <c r="L35" s="53">
        <v>1710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1710</v>
      </c>
      <c r="J36" s="53">
        <v>1710</v>
      </c>
      <c r="K36" s="54">
        <v>1710</v>
      </c>
      <c r="L36" s="53">
        <v>1710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>
        <v>1710</v>
      </c>
      <c r="J37" s="69">
        <v>1710</v>
      </c>
      <c r="K37" s="69">
        <v>1710</v>
      </c>
      <c r="L37" s="69">
        <v>1710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528</v>
      </c>
      <c r="J39" s="53">
        <v>528</v>
      </c>
      <c r="K39" s="54">
        <v>528</v>
      </c>
      <c r="L39" s="53">
        <v>528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528</v>
      </c>
      <c r="J40" s="53">
        <v>528</v>
      </c>
      <c r="K40" s="53">
        <v>528</v>
      </c>
      <c r="L40" s="53">
        <v>528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528</v>
      </c>
      <c r="J41" s="53">
        <v>528</v>
      </c>
      <c r="K41" s="53">
        <v>528</v>
      </c>
      <c r="L41" s="53">
        <v>528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>
        <v>528</v>
      </c>
      <c r="J42" s="69">
        <v>528</v>
      </c>
      <c r="K42" s="69">
        <v>528</v>
      </c>
      <c r="L42" s="69">
        <v>528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419.87</v>
      </c>
      <c r="J43" s="74">
        <v>419.87</v>
      </c>
      <c r="K43" s="73">
        <v>419.87</v>
      </c>
      <c r="L43" s="73">
        <v>419.87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419.87</v>
      </c>
      <c r="J44" s="54">
        <v>419.87</v>
      </c>
      <c r="K44" s="53">
        <v>419.87</v>
      </c>
      <c r="L44" s="54">
        <v>419.87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419.87</v>
      </c>
      <c r="J45" s="54">
        <v>419.87</v>
      </c>
      <c r="K45" s="62">
        <v>419.87</v>
      </c>
      <c r="L45" s="62">
        <v>419.87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419.87</v>
      </c>
      <c r="J46" s="82">
        <v>419.87</v>
      </c>
      <c r="K46" s="82">
        <v>419.87</v>
      </c>
      <c r="L46" s="83">
        <v>419.87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>
        <v>419.87</v>
      </c>
      <c r="J65" s="69">
        <v>419.87</v>
      </c>
      <c r="K65" s="69">
        <v>419.87</v>
      </c>
      <c r="L65" s="69">
        <v>419.87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2657.87</v>
      </c>
      <c r="J346" s="114">
        <v>2657.87</v>
      </c>
      <c r="K346" s="114">
        <v>2657.87</v>
      </c>
      <c r="L346" s="115">
        <v>2657.87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4"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9">
      <selection activeCell="T58" sqref="T58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193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3" t="s">
        <v>192</v>
      </c>
      <c r="B27" s="163"/>
      <c r="C27" s="163"/>
      <c r="D27" s="163"/>
      <c r="E27" s="163"/>
      <c r="F27" s="164"/>
      <c r="G27" s="165"/>
      <c r="H27" s="165"/>
      <c r="I27" s="173"/>
      <c r="J27" s="169"/>
      <c r="K27" s="169"/>
      <c r="L27" s="169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f>SUM(I33+I43+I66+I87+I95+I111+I134+I150+I159)</f>
        <v>444170</v>
      </c>
      <c r="J32" s="53">
        <f>SUM(J33+J43+J66+J87+J95+J111+J134+J150+J159)</f>
        <v>444170</v>
      </c>
      <c r="K32" s="54">
        <f>SUM(K33+K43+K66+K87+K95+K111+K134+K150+K159)</f>
        <v>444168.14</v>
      </c>
      <c r="L32" s="53">
        <f>SUM(L33+L43+L66+L87+L95+L111+L134+L150+L159)</f>
        <v>444168.14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f>SUM(I34+I39)</f>
        <v>418599</v>
      </c>
      <c r="J33" s="53">
        <f>SUM(J34+J39)</f>
        <v>418599</v>
      </c>
      <c r="K33" s="61">
        <f>SUM(K34+K39)</f>
        <v>418598.76</v>
      </c>
      <c r="L33" s="62">
        <f>SUM(L34+L39)</f>
        <v>418598.76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f aca="true" t="shared" si="0" ref="I34:L35">SUM(I35)</f>
        <v>319886</v>
      </c>
      <c r="J34" s="53">
        <f t="shared" si="0"/>
        <v>319886</v>
      </c>
      <c r="K34" s="54">
        <f t="shared" si="0"/>
        <v>319885.98</v>
      </c>
      <c r="L34" s="53">
        <f t="shared" si="0"/>
        <v>319885.98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f t="shared" si="0"/>
        <v>319886</v>
      </c>
      <c r="J35" s="53">
        <f t="shared" si="0"/>
        <v>319886</v>
      </c>
      <c r="K35" s="54">
        <f t="shared" si="0"/>
        <v>319885.98</v>
      </c>
      <c r="L35" s="53">
        <f t="shared" si="0"/>
        <v>319885.98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f>SUM(I37:I38)</f>
        <v>319886</v>
      </c>
      <c r="J36" s="53">
        <f>SUM(J37:J38)</f>
        <v>319886</v>
      </c>
      <c r="K36" s="54">
        <f>SUM(K37:K38)</f>
        <v>319885.98</v>
      </c>
      <c r="L36" s="53">
        <f>SUM(L37:L38)</f>
        <v>319885.98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>
        <v>319886</v>
      </c>
      <c r="J37" s="69">
        <v>319886</v>
      </c>
      <c r="K37" s="69">
        <v>319885.98</v>
      </c>
      <c r="L37" s="69">
        <v>319885.98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f aca="true" t="shared" si="1" ref="I39:L41">I40</f>
        <v>98713</v>
      </c>
      <c r="J39" s="53">
        <f t="shared" si="1"/>
        <v>98713</v>
      </c>
      <c r="K39" s="54">
        <f t="shared" si="1"/>
        <v>98712.78</v>
      </c>
      <c r="L39" s="53">
        <f t="shared" si="1"/>
        <v>98712.78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f t="shared" si="1"/>
        <v>98713</v>
      </c>
      <c r="J40" s="53">
        <f t="shared" si="1"/>
        <v>98713</v>
      </c>
      <c r="K40" s="53">
        <f t="shared" si="1"/>
        <v>98712.78</v>
      </c>
      <c r="L40" s="53">
        <f t="shared" si="1"/>
        <v>98712.78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f t="shared" si="1"/>
        <v>98713</v>
      </c>
      <c r="J41" s="53">
        <f t="shared" si="1"/>
        <v>98713</v>
      </c>
      <c r="K41" s="53">
        <f t="shared" si="1"/>
        <v>98712.78</v>
      </c>
      <c r="L41" s="53">
        <f t="shared" si="1"/>
        <v>98712.78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>
        <v>98713</v>
      </c>
      <c r="J42" s="69">
        <v>98713</v>
      </c>
      <c r="K42" s="69">
        <v>98712.78</v>
      </c>
      <c r="L42" s="69">
        <v>98712.78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f aca="true" t="shared" si="2" ref="I43:L45">I44</f>
        <v>25571</v>
      </c>
      <c r="J43" s="74">
        <f t="shared" si="2"/>
        <v>25571</v>
      </c>
      <c r="K43" s="73">
        <f t="shared" si="2"/>
        <v>25569.38</v>
      </c>
      <c r="L43" s="73">
        <f t="shared" si="2"/>
        <v>25569.38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f t="shared" si="2"/>
        <v>25571</v>
      </c>
      <c r="J44" s="54">
        <f t="shared" si="2"/>
        <v>25571</v>
      </c>
      <c r="K44" s="53">
        <f t="shared" si="2"/>
        <v>25569.38</v>
      </c>
      <c r="L44" s="54">
        <f t="shared" si="2"/>
        <v>25569.38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f t="shared" si="2"/>
        <v>25571</v>
      </c>
      <c r="J45" s="54">
        <f t="shared" si="2"/>
        <v>25571</v>
      </c>
      <c r="K45" s="62">
        <f t="shared" si="2"/>
        <v>25569.38</v>
      </c>
      <c r="L45" s="62">
        <f t="shared" si="2"/>
        <v>25569.38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f>SUM(I47:I65)-I56</f>
        <v>25571</v>
      </c>
      <c r="J46" s="82">
        <f>SUM(J47:J65)-J56</f>
        <v>25571</v>
      </c>
      <c r="K46" s="82">
        <f>SUM(K47:K65)-K56</f>
        <v>25569.38</v>
      </c>
      <c r="L46" s="83">
        <f>SUM(L47:L65)-L56</f>
        <v>25569.38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>
        <v>1262</v>
      </c>
      <c r="J49" s="69">
        <v>1262</v>
      </c>
      <c r="K49" s="69">
        <v>1261.56</v>
      </c>
      <c r="L49" s="69">
        <v>1261.56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>
        <v>5304</v>
      </c>
      <c r="J52" s="69">
        <v>5304</v>
      </c>
      <c r="K52" s="69">
        <v>5303.96</v>
      </c>
      <c r="L52" s="69">
        <v>5303.96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74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>
        <v>17342</v>
      </c>
      <c r="J54" s="69">
        <v>17342</v>
      </c>
      <c r="K54" s="69">
        <v>17342</v>
      </c>
      <c r="L54" s="69">
        <v>17342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>
        <v>927</v>
      </c>
      <c r="J60" s="69">
        <v>927</v>
      </c>
      <c r="K60" s="69">
        <v>926.38</v>
      </c>
      <c r="L60" s="69">
        <v>926.38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>
        <v>736</v>
      </c>
      <c r="J65" s="69">
        <v>736</v>
      </c>
      <c r="K65" s="69">
        <v>735.48</v>
      </c>
      <c r="L65" s="69">
        <v>735.48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f>SUM(I67+I83)</f>
        <v>0</v>
      </c>
      <c r="J66" s="99">
        <f>SUM(J67+J83)</f>
        <v>0</v>
      </c>
      <c r="K66" s="74">
        <f>SUM(K67+K83)</f>
        <v>0</v>
      </c>
      <c r="L66" s="73">
        <f>SUM(L67+L83)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f>SUM(I68+I73+I78)</f>
        <v>0</v>
      </c>
      <c r="J67" s="100">
        <f>SUM(J68+J73+J78)</f>
        <v>0</v>
      </c>
      <c r="K67" s="54">
        <f>SUM(K68+K73+K78)</f>
        <v>0</v>
      </c>
      <c r="L67" s="53">
        <f>SUM(L68+L73+L78)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f>I69</f>
        <v>0</v>
      </c>
      <c r="J68" s="100">
        <f>J69</f>
        <v>0</v>
      </c>
      <c r="K68" s="54">
        <f>K69</f>
        <v>0</v>
      </c>
      <c r="L68" s="53">
        <f>L69</f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f>SUM(I70:I72)</f>
        <v>0</v>
      </c>
      <c r="J69" s="100">
        <f>SUM(J70:J72)</f>
        <v>0</v>
      </c>
      <c r="K69" s="54">
        <f>SUM(K70:K72)</f>
        <v>0</v>
      </c>
      <c r="L69" s="53">
        <f>SUM(L70:L72)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f>I74</f>
        <v>0</v>
      </c>
      <c r="J73" s="99">
        <f>J74</f>
        <v>0</v>
      </c>
      <c r="K73" s="74">
        <f>K74</f>
        <v>0</v>
      </c>
      <c r="L73" s="74">
        <f>L74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f>SUM(I75:I77)</f>
        <v>0</v>
      </c>
      <c r="J74" s="103">
        <f>SUM(J75:J77)</f>
        <v>0</v>
      </c>
      <c r="K74" s="61">
        <f>SUM(K75:K77)</f>
        <v>0</v>
      </c>
      <c r="L74" s="54">
        <f>SUM(L75:L77)</f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f>I79</f>
        <v>0</v>
      </c>
      <c r="J78" s="100">
        <f>J79</f>
        <v>0</v>
      </c>
      <c r="K78" s="100">
        <f>K79</f>
        <v>0</v>
      </c>
      <c r="L78" s="54">
        <f>L79</f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f>SUM(I80:I82)</f>
        <v>0</v>
      </c>
      <c r="J79" s="100">
        <f>SUM(J80:J82)</f>
        <v>0</v>
      </c>
      <c r="K79" s="100">
        <f>SUM(K80:K82)</f>
        <v>0</v>
      </c>
      <c r="L79" s="54">
        <f>SUM(L80:L82)</f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f aca="true" t="shared" si="3" ref="I83:L85">I84</f>
        <v>0</v>
      </c>
      <c r="J83" s="100">
        <f t="shared" si="3"/>
        <v>0</v>
      </c>
      <c r="K83" s="100">
        <f t="shared" si="3"/>
        <v>0</v>
      </c>
      <c r="L83" s="54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f t="shared" si="3"/>
        <v>0</v>
      </c>
      <c r="J84" s="100">
        <f t="shared" si="3"/>
        <v>0</v>
      </c>
      <c r="K84" s="100">
        <f t="shared" si="3"/>
        <v>0</v>
      </c>
      <c r="L84" s="54">
        <f t="shared" si="3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f t="shared" si="3"/>
        <v>0</v>
      </c>
      <c r="J85" s="100">
        <f t="shared" si="3"/>
        <v>0</v>
      </c>
      <c r="K85" s="100">
        <f t="shared" si="3"/>
        <v>0</v>
      </c>
      <c r="L85" s="54">
        <f t="shared" si="3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f aca="true" t="shared" si="4" ref="I87:L89">I88</f>
        <v>0</v>
      </c>
      <c r="J87" s="100">
        <f t="shared" si="4"/>
        <v>0</v>
      </c>
      <c r="K87" s="100">
        <f t="shared" si="4"/>
        <v>0</v>
      </c>
      <c r="L87" s="54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f t="shared" si="4"/>
        <v>0</v>
      </c>
      <c r="J88" s="100">
        <f t="shared" si="4"/>
        <v>0</v>
      </c>
      <c r="K88" s="100">
        <f t="shared" si="4"/>
        <v>0</v>
      </c>
      <c r="L88" s="54">
        <f t="shared" si="4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f t="shared" si="4"/>
        <v>0</v>
      </c>
      <c r="J89" s="100">
        <f t="shared" si="4"/>
        <v>0</v>
      </c>
      <c r="K89" s="100">
        <f t="shared" si="4"/>
        <v>0</v>
      </c>
      <c r="L89" s="54">
        <f t="shared" si="4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f>SUM(I91:I94)-I92</f>
        <v>0</v>
      </c>
      <c r="J90" s="100">
        <f>SUM(J91:J94)-J92</f>
        <v>0</v>
      </c>
      <c r="K90" s="100">
        <f>SUM(K91:K94)-K92</f>
        <v>0</v>
      </c>
      <c r="L90" s="54">
        <f>SUM(L91:L94)-L92</f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f>SUM(I96+I101+I106)</f>
        <v>0</v>
      </c>
      <c r="J95" s="100">
        <f>SUM(J96+J101+J106)</f>
        <v>0</v>
      </c>
      <c r="K95" s="100">
        <f>SUM(K96+K101+K106)</f>
        <v>0</v>
      </c>
      <c r="L95" s="54">
        <f>SUM(L96+L101+L106)</f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f aca="true" t="shared" si="5" ref="I96:L97">I97</f>
        <v>0</v>
      </c>
      <c r="J96" s="99">
        <f t="shared" si="5"/>
        <v>0</v>
      </c>
      <c r="K96" s="99">
        <f t="shared" si="5"/>
        <v>0</v>
      </c>
      <c r="L96" s="74">
        <f t="shared" si="5"/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f t="shared" si="5"/>
        <v>0</v>
      </c>
      <c r="J97" s="100">
        <f t="shared" si="5"/>
        <v>0</v>
      </c>
      <c r="K97" s="100">
        <f t="shared" si="5"/>
        <v>0</v>
      </c>
      <c r="L97" s="54">
        <f t="shared" si="5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f>SUM(I99:I100)</f>
        <v>0</v>
      </c>
      <c r="J98" s="100">
        <f>SUM(J99:J100)</f>
        <v>0</v>
      </c>
      <c r="K98" s="100">
        <f>SUM(K99:K100)</f>
        <v>0</v>
      </c>
      <c r="L98" s="54">
        <f>SUM(L99:L100)</f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f aca="true" t="shared" si="6" ref="I101:L102">I102</f>
        <v>0</v>
      </c>
      <c r="J101" s="100">
        <f t="shared" si="6"/>
        <v>0</v>
      </c>
      <c r="K101" s="54">
        <f t="shared" si="6"/>
        <v>0</v>
      </c>
      <c r="L101" s="53">
        <f t="shared" si="6"/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f t="shared" si="6"/>
        <v>0</v>
      </c>
      <c r="J102" s="100">
        <f t="shared" si="6"/>
        <v>0</v>
      </c>
      <c r="K102" s="54">
        <f t="shared" si="6"/>
        <v>0</v>
      </c>
      <c r="L102" s="53">
        <f t="shared" si="6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f>SUM(I104:I105)</f>
        <v>0</v>
      </c>
      <c r="J103" s="100">
        <f>SUM(J104:J105)</f>
        <v>0</v>
      </c>
      <c r="K103" s="54">
        <f>SUM(K104:K105)</f>
        <v>0</v>
      </c>
      <c r="L103" s="53">
        <f>SUM(L104:L105)</f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f aca="true" t="shared" si="7" ref="I106:L107">I107</f>
        <v>0</v>
      </c>
      <c r="J106" s="100">
        <f t="shared" si="7"/>
        <v>0</v>
      </c>
      <c r="K106" s="54">
        <f t="shared" si="7"/>
        <v>0</v>
      </c>
      <c r="L106" s="53">
        <f t="shared" si="7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f t="shared" si="7"/>
        <v>0</v>
      </c>
      <c r="J107" s="100">
        <f t="shared" si="7"/>
        <v>0</v>
      </c>
      <c r="K107" s="54">
        <f t="shared" si="7"/>
        <v>0</v>
      </c>
      <c r="L107" s="53">
        <f t="shared" si="7"/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f>SUM(I109:I110)</f>
        <v>0</v>
      </c>
      <c r="J108" s="103">
        <f>SUM(J109:J110)</f>
        <v>0</v>
      </c>
      <c r="K108" s="61">
        <f>SUM(K109:K110)</f>
        <v>0</v>
      </c>
      <c r="L108" s="62">
        <f>SUM(L109:L110)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f>SUM(I112+I117+I121+I125+I129)</f>
        <v>0</v>
      </c>
      <c r="J111" s="100">
        <f>SUM(J112+J117+J121+J125+J129)</f>
        <v>0</v>
      </c>
      <c r="K111" s="54">
        <f>SUM(K112+K117+K121+K125+K129)</f>
        <v>0</v>
      </c>
      <c r="L111" s="53">
        <f>SUM(L112+L117+L121+L125+L129)</f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f aca="true" t="shared" si="8" ref="I112:L113">I113</f>
        <v>0</v>
      </c>
      <c r="J112" s="103">
        <f t="shared" si="8"/>
        <v>0</v>
      </c>
      <c r="K112" s="61">
        <f t="shared" si="8"/>
        <v>0</v>
      </c>
      <c r="L112" s="62">
        <f t="shared" si="8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f t="shared" si="8"/>
        <v>0</v>
      </c>
      <c r="J113" s="100">
        <f t="shared" si="8"/>
        <v>0</v>
      </c>
      <c r="K113" s="54">
        <f t="shared" si="8"/>
        <v>0</v>
      </c>
      <c r="L113" s="53">
        <f t="shared" si="8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f>SUM(I115:I116)</f>
        <v>0</v>
      </c>
      <c r="J114" s="100">
        <f>SUM(J115:J116)</f>
        <v>0</v>
      </c>
      <c r="K114" s="54">
        <f>SUM(K115:K116)</f>
        <v>0</v>
      </c>
      <c r="L114" s="53">
        <f>SUM(L115:L116)</f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f aca="true" t="shared" si="9" ref="I117:L119">I118</f>
        <v>0</v>
      </c>
      <c r="J117" s="100">
        <f t="shared" si="9"/>
        <v>0</v>
      </c>
      <c r="K117" s="54">
        <f t="shared" si="9"/>
        <v>0</v>
      </c>
      <c r="L117" s="53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f t="shared" si="9"/>
        <v>0</v>
      </c>
      <c r="J118" s="100">
        <f t="shared" si="9"/>
        <v>0</v>
      </c>
      <c r="K118" s="54">
        <f t="shared" si="9"/>
        <v>0</v>
      </c>
      <c r="L118" s="53">
        <f t="shared" si="9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f t="shared" si="9"/>
        <v>0</v>
      </c>
      <c r="J119" s="114">
        <f t="shared" si="9"/>
        <v>0</v>
      </c>
      <c r="K119" s="115">
        <f t="shared" si="9"/>
        <v>0</v>
      </c>
      <c r="L119" s="113">
        <f t="shared" si="9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f aca="true" t="shared" si="10" ref="I121:L123">I122</f>
        <v>0</v>
      </c>
      <c r="J121" s="99">
        <f t="shared" si="10"/>
        <v>0</v>
      </c>
      <c r="K121" s="74">
        <f t="shared" si="10"/>
        <v>0</v>
      </c>
      <c r="L121" s="73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f t="shared" si="10"/>
        <v>0</v>
      </c>
      <c r="J122" s="100">
        <f t="shared" si="10"/>
        <v>0</v>
      </c>
      <c r="K122" s="54">
        <f t="shared" si="10"/>
        <v>0</v>
      </c>
      <c r="L122" s="53">
        <f t="shared" si="10"/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f t="shared" si="10"/>
        <v>0</v>
      </c>
      <c r="J123" s="100">
        <f t="shared" si="10"/>
        <v>0</v>
      </c>
      <c r="K123" s="54">
        <f t="shared" si="10"/>
        <v>0</v>
      </c>
      <c r="L123" s="53">
        <f t="shared" si="10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f aca="true" t="shared" si="11" ref="I125:L127">I126</f>
        <v>0</v>
      </c>
      <c r="J125" s="99">
        <f t="shared" si="11"/>
        <v>0</v>
      </c>
      <c r="K125" s="74">
        <f t="shared" si="11"/>
        <v>0</v>
      </c>
      <c r="L125" s="73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f t="shared" si="11"/>
        <v>0</v>
      </c>
      <c r="J126" s="100">
        <f t="shared" si="11"/>
        <v>0</v>
      </c>
      <c r="K126" s="54">
        <f t="shared" si="11"/>
        <v>0</v>
      </c>
      <c r="L126" s="53">
        <f t="shared" si="11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f t="shared" si="11"/>
        <v>0</v>
      </c>
      <c r="J127" s="100">
        <f t="shared" si="11"/>
        <v>0</v>
      </c>
      <c r="K127" s="54">
        <f t="shared" si="11"/>
        <v>0</v>
      </c>
      <c r="L127" s="53">
        <f t="shared" si="11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f aca="true" t="shared" si="12" ref="I129:L131">I130</f>
        <v>0</v>
      </c>
      <c r="J129" s="82">
        <f t="shared" si="12"/>
        <v>0</v>
      </c>
      <c r="K129" s="83">
        <f t="shared" si="12"/>
        <v>0</v>
      </c>
      <c r="L129" s="81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f t="shared" si="12"/>
        <v>0</v>
      </c>
      <c r="J130" s="100">
        <f t="shared" si="12"/>
        <v>0</v>
      </c>
      <c r="K130" s="54">
        <f t="shared" si="12"/>
        <v>0</v>
      </c>
      <c r="L130" s="53">
        <f t="shared" si="12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f t="shared" si="12"/>
        <v>0</v>
      </c>
      <c r="J131" s="100">
        <f t="shared" si="12"/>
        <v>0</v>
      </c>
      <c r="K131" s="54">
        <f t="shared" si="12"/>
        <v>0</v>
      </c>
      <c r="L131" s="53">
        <f t="shared" si="12"/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f>SUM(I135+I140+I145)</f>
        <v>0</v>
      </c>
      <c r="J134" s="100">
        <f>SUM(J135+J140+J145)</f>
        <v>0</v>
      </c>
      <c r="K134" s="54">
        <f>SUM(K135+K140+K145)</f>
        <v>0</v>
      </c>
      <c r="L134" s="53">
        <f>SUM(L135+L140+L145)</f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f aca="true" t="shared" si="13" ref="I135:L136">I136</f>
        <v>0</v>
      </c>
      <c r="J135" s="100">
        <f t="shared" si="13"/>
        <v>0</v>
      </c>
      <c r="K135" s="54">
        <f t="shared" si="13"/>
        <v>0</v>
      </c>
      <c r="L135" s="53">
        <f t="shared" si="13"/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f t="shared" si="13"/>
        <v>0</v>
      </c>
      <c r="J136" s="100">
        <f t="shared" si="13"/>
        <v>0</v>
      </c>
      <c r="K136" s="54">
        <f t="shared" si="13"/>
        <v>0</v>
      </c>
      <c r="L136" s="53">
        <f t="shared" si="13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f>SUM(I138:I139)</f>
        <v>0</v>
      </c>
      <c r="J137" s="100">
        <f>SUM(J138:J139)</f>
        <v>0</v>
      </c>
      <c r="K137" s="54">
        <f>SUM(K138:K139)</f>
        <v>0</v>
      </c>
      <c r="L137" s="53">
        <f>SUM(L138:L139)</f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f aca="true" t="shared" si="14" ref="I140:L141">I141</f>
        <v>0</v>
      </c>
      <c r="J140" s="103">
        <f t="shared" si="14"/>
        <v>0</v>
      </c>
      <c r="K140" s="61">
        <f t="shared" si="14"/>
        <v>0</v>
      </c>
      <c r="L140" s="62">
        <f t="shared" si="14"/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f t="shared" si="14"/>
        <v>0</v>
      </c>
      <c r="J141" s="100">
        <f t="shared" si="14"/>
        <v>0</v>
      </c>
      <c r="K141" s="54">
        <f t="shared" si="14"/>
        <v>0</v>
      </c>
      <c r="L141" s="53">
        <f t="shared" si="14"/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f>SUM(I143:I144)</f>
        <v>0</v>
      </c>
      <c r="J142" s="100">
        <f>SUM(J143:J144)</f>
        <v>0</v>
      </c>
      <c r="K142" s="54">
        <f>SUM(K143:K144)</f>
        <v>0</v>
      </c>
      <c r="L142" s="53">
        <f>SUM(L143:L144)</f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f aca="true" t="shared" si="15" ref="I145:L146">I146</f>
        <v>0</v>
      </c>
      <c r="J145" s="100">
        <f t="shared" si="15"/>
        <v>0</v>
      </c>
      <c r="K145" s="54">
        <f t="shared" si="15"/>
        <v>0</v>
      </c>
      <c r="L145" s="53">
        <f t="shared" si="15"/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f t="shared" si="15"/>
        <v>0</v>
      </c>
      <c r="J146" s="82">
        <f t="shared" si="15"/>
        <v>0</v>
      </c>
      <c r="K146" s="83">
        <f t="shared" si="15"/>
        <v>0</v>
      </c>
      <c r="L146" s="81">
        <f t="shared" si="15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f>SUM(I148:I149)</f>
        <v>0</v>
      </c>
      <c r="J147" s="100">
        <f>SUM(J148:J149)</f>
        <v>0</v>
      </c>
      <c r="K147" s="54">
        <f>SUM(K148:K149)</f>
        <v>0</v>
      </c>
      <c r="L147" s="53">
        <f>SUM(L148:L149)</f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f>I151</f>
        <v>0</v>
      </c>
      <c r="J150" s="99">
        <f>J151</f>
        <v>0</v>
      </c>
      <c r="K150" s="74">
        <f>K151</f>
        <v>0</v>
      </c>
      <c r="L150" s="73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f>I152+I156</f>
        <v>0</v>
      </c>
      <c r="J151" s="99">
        <f>J152+J156</f>
        <v>0</v>
      </c>
      <c r="K151" s="74">
        <f>K152+K156</f>
        <v>0</v>
      </c>
      <c r="L151" s="73">
        <f>L152+L156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f>I153</f>
        <v>0</v>
      </c>
      <c r="J152" s="100">
        <f>J153</f>
        <v>0</v>
      </c>
      <c r="K152" s="54">
        <f>K153</f>
        <v>0</v>
      </c>
      <c r="L152" s="53">
        <f>L153</f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f>SUM(I154:I155)</f>
        <v>0</v>
      </c>
      <c r="J153" s="99">
        <f>SUM(J154:J155)</f>
        <v>0</v>
      </c>
      <c r="K153" s="74">
        <f>SUM(K154:K155)</f>
        <v>0</v>
      </c>
      <c r="L153" s="73">
        <f>SUM(L154:L155)</f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f aca="true" t="shared" si="16" ref="I156:L157">I157</f>
        <v>0</v>
      </c>
      <c r="J156" s="100">
        <f t="shared" si="16"/>
        <v>0</v>
      </c>
      <c r="K156" s="54">
        <f t="shared" si="16"/>
        <v>0</v>
      </c>
      <c r="L156" s="53">
        <f t="shared" si="16"/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f t="shared" si="16"/>
        <v>0</v>
      </c>
      <c r="J157" s="100">
        <f t="shared" si="16"/>
        <v>0</v>
      </c>
      <c r="K157" s="54">
        <f t="shared" si="16"/>
        <v>0</v>
      </c>
      <c r="L157" s="53">
        <f t="shared" si="16"/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f>I160+I164</f>
        <v>0</v>
      </c>
      <c r="J159" s="100">
        <f>J160+J164</f>
        <v>0</v>
      </c>
      <c r="K159" s="54">
        <f>K160+K164</f>
        <v>0</v>
      </c>
      <c r="L159" s="53">
        <f>L160+L164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f aca="true" t="shared" si="17" ref="I160:L162">I161</f>
        <v>0</v>
      </c>
      <c r="J160" s="100">
        <f t="shared" si="17"/>
        <v>0</v>
      </c>
      <c r="K160" s="54">
        <f t="shared" si="17"/>
        <v>0</v>
      </c>
      <c r="L160" s="53">
        <f t="shared" si="17"/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f t="shared" si="17"/>
        <v>0</v>
      </c>
      <c r="J161" s="99">
        <f t="shared" si="17"/>
        <v>0</v>
      </c>
      <c r="K161" s="74">
        <f t="shared" si="17"/>
        <v>0</v>
      </c>
      <c r="L161" s="73">
        <f t="shared" si="17"/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f t="shared" si="17"/>
        <v>0</v>
      </c>
      <c r="J162" s="100">
        <f t="shared" si="17"/>
        <v>0</v>
      </c>
      <c r="K162" s="54">
        <f t="shared" si="17"/>
        <v>0</v>
      </c>
      <c r="L162" s="53">
        <f t="shared" si="17"/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f>SUM(I165+I170)</f>
        <v>0</v>
      </c>
      <c r="J164" s="100">
        <f>SUM(J165+J170)</f>
        <v>0</v>
      </c>
      <c r="K164" s="54">
        <f>SUM(K165+K170)</f>
        <v>0</v>
      </c>
      <c r="L164" s="53">
        <f>SUM(L165+L170)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f>I166</f>
        <v>0</v>
      </c>
      <c r="J165" s="99">
        <f>J166</f>
        <v>0</v>
      </c>
      <c r="K165" s="74">
        <f>K166</f>
        <v>0</v>
      </c>
      <c r="L165" s="73">
        <f>L166</f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f>SUM(I167:I169)</f>
        <v>0</v>
      </c>
      <c r="J166" s="100">
        <f>SUM(J167:J169)</f>
        <v>0</v>
      </c>
      <c r="K166" s="54">
        <f>SUM(K167:K169)</f>
        <v>0</v>
      </c>
      <c r="L166" s="53">
        <f>SUM(L167:L169)</f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f>I171</f>
        <v>0</v>
      </c>
      <c r="J170" s="100">
        <f>J171</f>
        <v>0</v>
      </c>
      <c r="K170" s="54">
        <f>K171</f>
        <v>0</v>
      </c>
      <c r="L170" s="53">
        <f>L171</f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f>SUM(I172:I175)-I173</f>
        <v>0</v>
      </c>
      <c r="J171" s="99">
        <f>SUM(J172:J175)-J173</f>
        <v>0</v>
      </c>
      <c r="K171" s="74">
        <f>SUM(K172:K175)-K173</f>
        <v>0</v>
      </c>
      <c r="L171" s="73">
        <f>SUM(L172:L175)-L173</f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f>SUM(I177+I228+I288)</f>
        <v>23420</v>
      </c>
      <c r="J176" s="100">
        <f>SUM(J177+J228+J288)</f>
        <v>23420</v>
      </c>
      <c r="K176" s="54">
        <f>SUM(K177+K228+K288)</f>
        <v>23420</v>
      </c>
      <c r="L176" s="53">
        <f>SUM(L177+L228+L288)</f>
        <v>23420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f>SUM(I178+I199+I207+I218+I222)</f>
        <v>23420</v>
      </c>
      <c r="J177" s="73">
        <f>SUM(J178+J199+J207+J218+J222)</f>
        <v>23420</v>
      </c>
      <c r="K177" s="73">
        <f>SUM(K178+K199+K207+K218+K222)</f>
        <v>23420</v>
      </c>
      <c r="L177" s="73">
        <f>SUM(L178+L199+L207+L218+L222)</f>
        <v>23420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f>SUM(I179+I182+I187+I191+I196)</f>
        <v>23245</v>
      </c>
      <c r="J178" s="100">
        <f>SUM(J179+J182+J187+J191+J196)</f>
        <v>23245</v>
      </c>
      <c r="K178" s="54">
        <f>SUM(K179+K182+K187+K191+K196)</f>
        <v>23245</v>
      </c>
      <c r="L178" s="53">
        <f>SUM(L179+L182+L187+L191+L196)</f>
        <v>23245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f aca="true" t="shared" si="18" ref="I179:L180">I180</f>
        <v>0</v>
      </c>
      <c r="J179" s="99">
        <f t="shared" si="18"/>
        <v>0</v>
      </c>
      <c r="K179" s="74">
        <f t="shared" si="18"/>
        <v>0</v>
      </c>
      <c r="L179" s="73">
        <f t="shared" si="18"/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f>I183</f>
        <v>0</v>
      </c>
      <c r="J182" s="99">
        <f>J183</f>
        <v>0</v>
      </c>
      <c r="K182" s="74">
        <f>K183</f>
        <v>0</v>
      </c>
      <c r="L182" s="73">
        <f>L183</f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f>SUM(I184:I186)</f>
        <v>0</v>
      </c>
      <c r="J183" s="100">
        <f>SUM(J184:J186)</f>
        <v>0</v>
      </c>
      <c r="K183" s="54">
        <f>SUM(K184:K186)</f>
        <v>0</v>
      </c>
      <c r="L183" s="53">
        <f>SUM(L184:L186)</f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f>I188</f>
        <v>19685</v>
      </c>
      <c r="J187" s="100">
        <f>J188</f>
        <v>19685</v>
      </c>
      <c r="K187" s="54">
        <f>K188</f>
        <v>19685</v>
      </c>
      <c r="L187" s="53">
        <f>L188</f>
        <v>19685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f>SUM(I189:I190)</f>
        <v>19685</v>
      </c>
      <c r="J188" s="100">
        <f>SUM(J189:J190)</f>
        <v>19685</v>
      </c>
      <c r="K188" s="54">
        <f>SUM(K189:K190)</f>
        <v>19685</v>
      </c>
      <c r="L188" s="53">
        <f>SUM(L189:L190)</f>
        <v>19685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>
        <v>19685</v>
      </c>
      <c r="J190" s="70">
        <v>19685</v>
      </c>
      <c r="K190" s="70">
        <v>19685</v>
      </c>
      <c r="L190" s="70">
        <v>19685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f>I192</f>
        <v>0</v>
      </c>
      <c r="J191" s="103">
        <f>J192</f>
        <v>0</v>
      </c>
      <c r="K191" s="61">
        <f>K192</f>
        <v>0</v>
      </c>
      <c r="L191" s="62">
        <f>L192</f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f>SUM(I193:I195)</f>
        <v>0</v>
      </c>
      <c r="J192" s="100">
        <f>SUM(J193:J195)</f>
        <v>0</v>
      </c>
      <c r="K192" s="54">
        <f>SUM(K193:K195)</f>
        <v>0</v>
      </c>
      <c r="L192" s="53">
        <f>SUM(L193:L195)</f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f aca="true" t="shared" si="19" ref="I196:L197">I197</f>
        <v>3560</v>
      </c>
      <c r="J196" s="100">
        <f t="shared" si="19"/>
        <v>3560</v>
      </c>
      <c r="K196" s="54">
        <f t="shared" si="19"/>
        <v>3560</v>
      </c>
      <c r="L196" s="53">
        <f t="shared" si="19"/>
        <v>3560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f t="shared" si="19"/>
        <v>3560</v>
      </c>
      <c r="J197" s="54">
        <f t="shared" si="19"/>
        <v>3560</v>
      </c>
      <c r="K197" s="54">
        <f t="shared" si="19"/>
        <v>3560</v>
      </c>
      <c r="L197" s="54">
        <f t="shared" si="19"/>
        <v>3560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>
        <v>3560</v>
      </c>
      <c r="J198" s="70">
        <v>3560</v>
      </c>
      <c r="K198" s="70">
        <v>3560</v>
      </c>
      <c r="L198" s="70">
        <v>3560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f aca="true" t="shared" si="20" ref="I199:L200">I200</f>
        <v>175</v>
      </c>
      <c r="J199" s="103">
        <f t="shared" si="20"/>
        <v>175</v>
      </c>
      <c r="K199" s="61">
        <f t="shared" si="20"/>
        <v>175</v>
      </c>
      <c r="L199" s="62">
        <f t="shared" si="20"/>
        <v>175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f t="shared" si="20"/>
        <v>175</v>
      </c>
      <c r="J200" s="100">
        <f t="shared" si="20"/>
        <v>175</v>
      </c>
      <c r="K200" s="54">
        <f t="shared" si="20"/>
        <v>175</v>
      </c>
      <c r="L200" s="53">
        <f t="shared" si="20"/>
        <v>175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f>SUM(I202:I206)</f>
        <v>175</v>
      </c>
      <c r="J201" s="99">
        <f>SUM(J202:J206)</f>
        <v>175</v>
      </c>
      <c r="K201" s="74">
        <f>SUM(K202:K206)</f>
        <v>175</v>
      </c>
      <c r="L201" s="73">
        <f>SUM(L202:L206)</f>
        <v>175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>
        <v>175</v>
      </c>
      <c r="J203" s="70">
        <v>175</v>
      </c>
      <c r="K203" s="70">
        <v>175</v>
      </c>
      <c r="L203" s="70">
        <v>175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f>SUM(I208+I212)</f>
        <v>0</v>
      </c>
      <c r="J207" s="100">
        <f>SUM(J208+J212)</f>
        <v>0</v>
      </c>
      <c r="K207" s="54">
        <f>SUM(K208+K212)</f>
        <v>0</v>
      </c>
      <c r="L207" s="53">
        <f>SUM(L208+L212)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f>I209</f>
        <v>0</v>
      </c>
      <c r="J208" s="99">
        <f>J209</f>
        <v>0</v>
      </c>
      <c r="K208" s="74">
        <f>K209</f>
        <v>0</v>
      </c>
      <c r="L208" s="73">
        <f>L209</f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f>I211</f>
        <v>0</v>
      </c>
      <c r="J209" s="100">
        <f>J211</f>
        <v>0</v>
      </c>
      <c r="K209" s="54">
        <f>K211</f>
        <v>0</v>
      </c>
      <c r="L209" s="53">
        <f>L211</f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f>I213</f>
        <v>0</v>
      </c>
      <c r="J212" s="100">
        <f>J213</f>
        <v>0</v>
      </c>
      <c r="K212" s="54">
        <f>K213</f>
        <v>0</v>
      </c>
      <c r="L212" s="53">
        <f>L213</f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f>SUM(I214:I217)</f>
        <v>0</v>
      </c>
      <c r="J213" s="99">
        <f>SUM(J214:J217)</f>
        <v>0</v>
      </c>
      <c r="K213" s="74">
        <f>SUM(K214:K217)</f>
        <v>0</v>
      </c>
      <c r="L213" s="73">
        <f>SUM(L214:L217)</f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f aca="true" t="shared" si="21" ref="I218:L220">I219</f>
        <v>0</v>
      </c>
      <c r="J218" s="99">
        <f t="shared" si="21"/>
        <v>0</v>
      </c>
      <c r="K218" s="74">
        <f t="shared" si="21"/>
        <v>0</v>
      </c>
      <c r="L218" s="74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f t="shared" si="21"/>
        <v>0</v>
      </c>
      <c r="J219" s="82">
        <f t="shared" si="21"/>
        <v>0</v>
      </c>
      <c r="K219" s="83">
        <f t="shared" si="21"/>
        <v>0</v>
      </c>
      <c r="L219" s="83">
        <f t="shared" si="21"/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f t="shared" si="21"/>
        <v>0</v>
      </c>
      <c r="J220" s="100">
        <f t="shared" si="21"/>
        <v>0</v>
      </c>
      <c r="K220" s="54">
        <f t="shared" si="21"/>
        <v>0</v>
      </c>
      <c r="L220" s="54">
        <f t="shared" si="21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f aca="true" t="shared" si="22" ref="I222:L223">I223</f>
        <v>0</v>
      </c>
      <c r="J222" s="53">
        <f t="shared" si="22"/>
        <v>0</v>
      </c>
      <c r="K222" s="53">
        <f t="shared" si="22"/>
        <v>0</v>
      </c>
      <c r="L222" s="53">
        <f t="shared" si="22"/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f t="shared" si="22"/>
        <v>0</v>
      </c>
      <c r="J223" s="53">
        <f t="shared" si="22"/>
        <v>0</v>
      </c>
      <c r="K223" s="53">
        <f t="shared" si="22"/>
        <v>0</v>
      </c>
      <c r="L223" s="53">
        <f t="shared" si="22"/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f>SUM(I225:I227)</f>
        <v>0</v>
      </c>
      <c r="J224" s="53">
        <f>SUM(J225:J227)</f>
        <v>0</v>
      </c>
      <c r="K224" s="53">
        <f>SUM(K225:K227)</f>
        <v>0</v>
      </c>
      <c r="L224" s="53">
        <f>SUM(L225:L227)</f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f>SUM(I229+I259)</f>
        <v>0</v>
      </c>
      <c r="J228" s="100">
        <f>SUM(J229+J259)</f>
        <v>0</v>
      </c>
      <c r="K228" s="54">
        <f>SUM(K229+K259)</f>
        <v>0</v>
      </c>
      <c r="L228" s="54">
        <f>SUM(L229+L259)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f>SUM(I230+I236+I240+I244+I248+I252+I255)</f>
        <v>0</v>
      </c>
      <c r="J229" s="82">
        <f>SUM(J230+J236+J240+J244+J248+J252+J255)</f>
        <v>0</v>
      </c>
      <c r="K229" s="83">
        <f>SUM(K230+K236+K240+K244+K248+K252+K255)</f>
        <v>0</v>
      </c>
      <c r="L229" s="83">
        <f>SUM(L230+L236+L240+L244+L248+L252+L255)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f>I231</f>
        <v>0</v>
      </c>
      <c r="J230" s="100">
        <f>J231</f>
        <v>0</v>
      </c>
      <c r="K230" s="54">
        <f>K231</f>
        <v>0</v>
      </c>
      <c r="L230" s="54">
        <f>L231</f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f>SUM(I232:I235)</f>
        <v>0</v>
      </c>
      <c r="J231" s="100">
        <f>SUM(J232:J235)</f>
        <v>0</v>
      </c>
      <c r="K231" s="54">
        <f>SUM(K232:K235)</f>
        <v>0</v>
      </c>
      <c r="L231" s="54">
        <f>SUM(L232:L235)</f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f>I237</f>
        <v>0</v>
      </c>
      <c r="J236" s="100">
        <f>J237</f>
        <v>0</v>
      </c>
      <c r="K236" s="54">
        <f>K237</f>
        <v>0</v>
      </c>
      <c r="L236" s="54">
        <f>L237</f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f>SUM(I238:I239)</f>
        <v>0</v>
      </c>
      <c r="J237" s="100">
        <f>SUM(J238:J239)</f>
        <v>0</v>
      </c>
      <c r="K237" s="54">
        <f>SUM(K238:K239)</f>
        <v>0</v>
      </c>
      <c r="L237" s="54">
        <f>SUM(L238:L239)</f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f>I241</f>
        <v>0</v>
      </c>
      <c r="J240" s="99">
        <f>J241</f>
        <v>0</v>
      </c>
      <c r="K240" s="74">
        <f>K241</f>
        <v>0</v>
      </c>
      <c r="L240" s="74">
        <f>L241</f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f>I242+I243</f>
        <v>0</v>
      </c>
      <c r="J241" s="53">
        <f>J242+J243</f>
        <v>0</v>
      </c>
      <c r="K241" s="53">
        <f>K242+K243</f>
        <v>0</v>
      </c>
      <c r="L241" s="53">
        <f>L242+L243</f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f>I245</f>
        <v>0</v>
      </c>
      <c r="J244" s="54">
        <f>J245</f>
        <v>0</v>
      </c>
      <c r="K244" s="53">
        <f>K245</f>
        <v>0</v>
      </c>
      <c r="L244" s="54">
        <f>L245</f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f>SUM(I246:I247)</f>
        <v>0</v>
      </c>
      <c r="J245" s="99">
        <f>SUM(J246:J247)</f>
        <v>0</v>
      </c>
      <c r="K245" s="74">
        <f>SUM(K246:K247)</f>
        <v>0</v>
      </c>
      <c r="L245" s="74">
        <f>SUM(L246:L247)</f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f>I250</f>
        <v>0</v>
      </c>
      <c r="J248" s="100">
        <f>J250</f>
        <v>0</v>
      </c>
      <c r="K248" s="54">
        <f>K250</f>
        <v>0</v>
      </c>
      <c r="L248" s="54">
        <f>L250</f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f>I251</f>
        <v>0</v>
      </c>
      <c r="J250" s="100">
        <f>J251</f>
        <v>0</v>
      </c>
      <c r="K250" s="54">
        <f>K251</f>
        <v>0</v>
      </c>
      <c r="L250" s="54">
        <f>L251</f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f aca="true" t="shared" si="23" ref="I252:L253">I253</f>
        <v>0</v>
      </c>
      <c r="J252" s="100">
        <f t="shared" si="23"/>
        <v>0</v>
      </c>
      <c r="K252" s="54">
        <f t="shared" si="23"/>
        <v>0</v>
      </c>
      <c r="L252" s="54">
        <f t="shared" si="23"/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f t="shared" si="23"/>
        <v>0</v>
      </c>
      <c r="J253" s="100">
        <f t="shared" si="23"/>
        <v>0</v>
      </c>
      <c r="K253" s="54">
        <f t="shared" si="23"/>
        <v>0</v>
      </c>
      <c r="L253" s="54">
        <f t="shared" si="23"/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f>I256</f>
        <v>0</v>
      </c>
      <c r="J255" s="100">
        <f>J256</f>
        <v>0</v>
      </c>
      <c r="K255" s="54">
        <f>K256</f>
        <v>0</v>
      </c>
      <c r="L255" s="54">
        <f>L256</f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f>I257+I258</f>
        <v>0</v>
      </c>
      <c r="J256" s="53">
        <f>J257+J258</f>
        <v>0</v>
      </c>
      <c r="K256" s="53">
        <f>K257+K258</f>
        <v>0</v>
      </c>
      <c r="L256" s="53">
        <f>L257+L258</f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f>SUM(I260+I266+I270+I274+I278+I281+I284)</f>
        <v>0</v>
      </c>
      <c r="J259" s="100">
        <f>SUM(J260+J266+J270+J274+J278+J281+J284)</f>
        <v>0</v>
      </c>
      <c r="K259" s="54">
        <f>SUM(K260+K266+K270+K274+K278+K281+K284)</f>
        <v>0</v>
      </c>
      <c r="L259" s="53">
        <f>SUM(L260+L266+L270+L274+L278+L281+L284)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f>I261</f>
        <v>0</v>
      </c>
      <c r="J260" s="100">
        <f>J261</f>
        <v>0</v>
      </c>
      <c r="K260" s="54">
        <f>K261</f>
        <v>0</v>
      </c>
      <c r="L260" s="53">
        <f>L261</f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f>SUM(I262:I265)</f>
        <v>0</v>
      </c>
      <c r="J261" s="53">
        <f>SUM(J262:J265)</f>
        <v>0</v>
      </c>
      <c r="K261" s="53">
        <f>SUM(K262:K265)</f>
        <v>0</v>
      </c>
      <c r="L261" s="53">
        <f>SUM(L262:L265)</f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f>I267</f>
        <v>0</v>
      </c>
      <c r="J266" s="54">
        <f>J267</f>
        <v>0</v>
      </c>
      <c r="K266" s="53">
        <f>K267</f>
        <v>0</v>
      </c>
      <c r="L266" s="54">
        <f>L267</f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f>SUM(I268:I269)</f>
        <v>0</v>
      </c>
      <c r="J267" s="99">
        <f>SUM(J268:J269)</f>
        <v>0</v>
      </c>
      <c r="K267" s="74">
        <f>SUM(K268:K269)</f>
        <v>0</v>
      </c>
      <c r="L267" s="74">
        <f>SUM(L268:L269)</f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f>I271</f>
        <v>0</v>
      </c>
      <c r="J270" s="100">
        <f>J271</f>
        <v>0</v>
      </c>
      <c r="K270" s="54">
        <f>K271</f>
        <v>0</v>
      </c>
      <c r="L270" s="54">
        <f>L271</f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f>I272+I273</f>
        <v>0</v>
      </c>
      <c r="J271" s="53">
        <f>J272+J273</f>
        <v>0</v>
      </c>
      <c r="K271" s="53">
        <f>K272+K273</f>
        <v>0</v>
      </c>
      <c r="L271" s="53">
        <f>L272+L273</f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f>I275</f>
        <v>0</v>
      </c>
      <c r="J274" s="100">
        <f>J275</f>
        <v>0</v>
      </c>
      <c r="K274" s="54">
        <f>K275</f>
        <v>0</v>
      </c>
      <c r="L274" s="54">
        <f>L275</f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f>SUM(I276:I277)</f>
        <v>0</v>
      </c>
      <c r="J275" s="100">
        <f>SUM(J276:J277)</f>
        <v>0</v>
      </c>
      <c r="K275" s="54">
        <f>SUM(K276:K277)</f>
        <v>0</v>
      </c>
      <c r="L275" s="54">
        <f>SUM(L276:L277)</f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f aca="true" t="shared" si="24" ref="I278:L279">I279</f>
        <v>0</v>
      </c>
      <c r="J278" s="100">
        <f t="shared" si="24"/>
        <v>0</v>
      </c>
      <c r="K278" s="54">
        <f t="shared" si="24"/>
        <v>0</v>
      </c>
      <c r="L278" s="54">
        <f t="shared" si="24"/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f t="shared" si="24"/>
        <v>0</v>
      </c>
      <c r="J279" s="100">
        <f t="shared" si="24"/>
        <v>0</v>
      </c>
      <c r="K279" s="100">
        <f t="shared" si="24"/>
        <v>0</v>
      </c>
      <c r="L279" s="54">
        <f t="shared" si="24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f aca="true" t="shared" si="25" ref="I281:L282">I282</f>
        <v>0</v>
      </c>
      <c r="J281" s="136">
        <f t="shared" si="25"/>
        <v>0</v>
      </c>
      <c r="K281" s="100">
        <f t="shared" si="25"/>
        <v>0</v>
      </c>
      <c r="L281" s="54">
        <f t="shared" si="25"/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f t="shared" si="25"/>
        <v>0</v>
      </c>
      <c r="J282" s="136">
        <f t="shared" si="25"/>
        <v>0</v>
      </c>
      <c r="K282" s="100">
        <f t="shared" si="25"/>
        <v>0</v>
      </c>
      <c r="L282" s="54">
        <f t="shared" si="25"/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f>I285</f>
        <v>0</v>
      </c>
      <c r="J284" s="136">
        <f>J285</f>
        <v>0</v>
      </c>
      <c r="K284" s="100">
        <f>K285</f>
        <v>0</v>
      </c>
      <c r="L284" s="54">
        <f>L285</f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f>I286+I287</f>
        <v>0</v>
      </c>
      <c r="J285" s="53">
        <f>J286+J287</f>
        <v>0</v>
      </c>
      <c r="K285" s="53">
        <f>K286+K287</f>
        <v>0</v>
      </c>
      <c r="L285" s="53">
        <f>L286+L287</f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f>SUM(I289+I318)</f>
        <v>0</v>
      </c>
      <c r="J288" s="136">
        <f>SUM(J289+J318)</f>
        <v>0</v>
      </c>
      <c r="K288" s="100">
        <f>SUM(K289+K318)</f>
        <v>0</v>
      </c>
      <c r="L288" s="54">
        <f>SUM(L289+L318)</f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f>SUM(I291+I296+I300+I304+I308+I311+I314)</f>
        <v>0</v>
      </c>
      <c r="J289" s="136">
        <f>SUM(J291+J296+J300+J304+J308+J311+J314)</f>
        <v>0</v>
      </c>
      <c r="K289" s="100">
        <f>SUM(K291+K296+K300+K304+K308+K311+K314)</f>
        <v>0</v>
      </c>
      <c r="L289" s="54">
        <f>SUM(L291+L296+L300+L304+L308+L311+L314)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f>I292</f>
        <v>0</v>
      </c>
      <c r="J291" s="136">
        <f>J292</f>
        <v>0</v>
      </c>
      <c r="K291" s="100">
        <f>K292</f>
        <v>0</v>
      </c>
      <c r="L291" s="54">
        <f>L292</f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f>SUM(I293:I295)</f>
        <v>0</v>
      </c>
      <c r="J292" s="136">
        <f>SUM(J293:J295)</f>
        <v>0</v>
      </c>
      <c r="K292" s="100">
        <f>SUM(K293:K295)</f>
        <v>0</v>
      </c>
      <c r="L292" s="54">
        <f>SUM(L293:L295)</f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f>I297</f>
        <v>0</v>
      </c>
      <c r="J296" s="136">
        <f>J297</f>
        <v>0</v>
      </c>
      <c r="K296" s="100">
        <f>K297</f>
        <v>0</v>
      </c>
      <c r="L296" s="54">
        <f>L297</f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f>SUM(I298:I299)</f>
        <v>0</v>
      </c>
      <c r="J297" s="137">
        <f>SUM(J298:J299)</f>
        <v>0</v>
      </c>
      <c r="K297" s="99">
        <f>SUM(K298:K299)</f>
        <v>0</v>
      </c>
      <c r="L297" s="74">
        <f>SUM(L298:L299)</f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f>I301</f>
        <v>0</v>
      </c>
      <c r="J300" s="136">
        <f>J301</f>
        <v>0</v>
      </c>
      <c r="K300" s="100">
        <f>K301</f>
        <v>0</v>
      </c>
      <c r="L300" s="54">
        <f>L301</f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f>I302+I303</f>
        <v>0</v>
      </c>
      <c r="J301" s="54">
        <f>J302+J303</f>
        <v>0</v>
      </c>
      <c r="K301" s="54">
        <f>K302+K303</f>
        <v>0</v>
      </c>
      <c r="L301" s="54">
        <f>L302+L303</f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f>I305</f>
        <v>0</v>
      </c>
      <c r="J304" s="136">
        <f>J305</f>
        <v>0</v>
      </c>
      <c r="K304" s="100">
        <f>K305</f>
        <v>0</v>
      </c>
      <c r="L304" s="54">
        <f>L305</f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f>SUM(I306:I307)</f>
        <v>0</v>
      </c>
      <c r="J305" s="53">
        <f>SUM(J306:J307)</f>
        <v>0</v>
      </c>
      <c r="K305" s="53">
        <f>SUM(K306:K307)</f>
        <v>0</v>
      </c>
      <c r="L305" s="53">
        <f>SUM(L306:L307)</f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f aca="true" t="shared" si="26" ref="I308:L309">I309</f>
        <v>0</v>
      </c>
      <c r="J308" s="136">
        <f t="shared" si="26"/>
        <v>0</v>
      </c>
      <c r="K308" s="54">
        <f t="shared" si="26"/>
        <v>0</v>
      </c>
      <c r="L308" s="54">
        <f t="shared" si="26"/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f t="shared" si="26"/>
        <v>0</v>
      </c>
      <c r="J309" s="137">
        <f t="shared" si="26"/>
        <v>0</v>
      </c>
      <c r="K309" s="74">
        <f t="shared" si="26"/>
        <v>0</v>
      </c>
      <c r="L309" s="74">
        <f t="shared" si="26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f aca="true" t="shared" si="27" ref="I311:L312">I312</f>
        <v>0</v>
      </c>
      <c r="J311" s="136">
        <f t="shared" si="27"/>
        <v>0</v>
      </c>
      <c r="K311" s="54">
        <f t="shared" si="27"/>
        <v>0</v>
      </c>
      <c r="L311" s="54">
        <f t="shared" si="27"/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f t="shared" si="27"/>
        <v>0</v>
      </c>
      <c r="J312" s="136">
        <f t="shared" si="27"/>
        <v>0</v>
      </c>
      <c r="K312" s="54">
        <f t="shared" si="27"/>
        <v>0</v>
      </c>
      <c r="L312" s="54">
        <f t="shared" si="27"/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f>I315</f>
        <v>0</v>
      </c>
      <c r="J314" s="136">
        <f>J315</f>
        <v>0</v>
      </c>
      <c r="K314" s="54">
        <f>K315</f>
        <v>0</v>
      </c>
      <c r="L314" s="54">
        <f>L315</f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f>I316+I317</f>
        <v>0</v>
      </c>
      <c r="J315" s="53">
        <f>J316+J317</f>
        <v>0</v>
      </c>
      <c r="K315" s="53">
        <f>K316+K317</f>
        <v>0</v>
      </c>
      <c r="L315" s="53">
        <f>L316+L317</f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f>SUM(I319+I324+I328+I333+I337+I340+I343)</f>
        <v>0</v>
      </c>
      <c r="J318" s="136">
        <f>SUM(J319+J324+J328+J333+J337+J340+J343)</f>
        <v>0</v>
      </c>
      <c r="K318" s="54">
        <f>SUM(K319+K324+K328+K333+K337+K340+K343)</f>
        <v>0</v>
      </c>
      <c r="L318" s="54">
        <f>SUM(L319+L324+L328+L333+L337+L340+L343)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f>I320</f>
        <v>0</v>
      </c>
      <c r="J319" s="136">
        <f>J320</f>
        <v>0</v>
      </c>
      <c r="K319" s="54">
        <f>K320</f>
        <v>0</v>
      </c>
      <c r="L319" s="54">
        <f>L320</f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f>SUM(I321:I323)</f>
        <v>0</v>
      </c>
      <c r="J320" s="136">
        <f>SUM(J321:J323)</f>
        <v>0</v>
      </c>
      <c r="K320" s="54">
        <f>SUM(K321:K323)</f>
        <v>0</v>
      </c>
      <c r="L320" s="54">
        <f>SUM(L321:L323)</f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f>I325</f>
        <v>0</v>
      </c>
      <c r="J324" s="138">
        <f>J325</f>
        <v>0</v>
      </c>
      <c r="K324" s="83">
        <f>K325</f>
        <v>0</v>
      </c>
      <c r="L324" s="83">
        <f>L325</f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f>SUM(I326:I327)</f>
        <v>0</v>
      </c>
      <c r="J325" s="100">
        <f>SUM(J326:J327)</f>
        <v>0</v>
      </c>
      <c r="K325" s="54">
        <f>SUM(K326:K327)</f>
        <v>0</v>
      </c>
      <c r="L325" s="54">
        <f>SUM(L326:L327)</f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f>I329</f>
        <v>0</v>
      </c>
      <c r="J328" s="100">
        <f>J329</f>
        <v>0</v>
      </c>
      <c r="K328" s="100">
        <f>K329</f>
        <v>0</v>
      </c>
      <c r="L328" s="54">
        <f>L329</f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f>I330+I331</f>
        <v>0</v>
      </c>
      <c r="J329" s="53">
        <f>J330+J331</f>
        <v>0</v>
      </c>
      <c r="K329" s="53">
        <f>K330+K331</f>
        <v>0</v>
      </c>
      <c r="L329" s="53">
        <f>L330+L331</f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f>I334</f>
        <v>0</v>
      </c>
      <c r="J333" s="100">
        <f>J334</f>
        <v>0</v>
      </c>
      <c r="K333" s="100">
        <f>K334</f>
        <v>0</v>
      </c>
      <c r="L333" s="54">
        <f>L334</f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f>SUM(I335:I336)</f>
        <v>0</v>
      </c>
      <c r="J334" s="99">
        <f>SUM(J335:J336)</f>
        <v>0</v>
      </c>
      <c r="K334" s="99">
        <f>SUM(K335:K336)</f>
        <v>0</v>
      </c>
      <c r="L334" s="74">
        <f>SUM(L335:L336)</f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f aca="true" t="shared" si="28" ref="I337:L338">I338</f>
        <v>0</v>
      </c>
      <c r="J337" s="100">
        <f t="shared" si="28"/>
        <v>0</v>
      </c>
      <c r="K337" s="100">
        <f t="shared" si="28"/>
        <v>0</v>
      </c>
      <c r="L337" s="54">
        <f t="shared" si="28"/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f t="shared" si="28"/>
        <v>0</v>
      </c>
      <c r="J338" s="99">
        <f t="shared" si="28"/>
        <v>0</v>
      </c>
      <c r="K338" s="99">
        <f t="shared" si="28"/>
        <v>0</v>
      </c>
      <c r="L338" s="74">
        <f t="shared" si="28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f aca="true" t="shared" si="29" ref="I340:L341">I341</f>
        <v>0</v>
      </c>
      <c r="J340" s="100">
        <f t="shared" si="29"/>
        <v>0</v>
      </c>
      <c r="K340" s="100">
        <f t="shared" si="29"/>
        <v>0</v>
      </c>
      <c r="L340" s="54">
        <f t="shared" si="29"/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f t="shared" si="29"/>
        <v>0</v>
      </c>
      <c r="J341" s="100">
        <f t="shared" si="29"/>
        <v>0</v>
      </c>
      <c r="K341" s="100">
        <f t="shared" si="29"/>
        <v>0</v>
      </c>
      <c r="L341" s="54">
        <f t="shared" si="29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f aca="true" t="shared" si="30" ref="I343:L344">I344</f>
        <v>0</v>
      </c>
      <c r="J343" s="100">
        <f t="shared" si="30"/>
        <v>0</v>
      </c>
      <c r="K343" s="100">
        <f t="shared" si="30"/>
        <v>0</v>
      </c>
      <c r="L343" s="54">
        <f t="shared" si="30"/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f t="shared" si="30"/>
        <v>0</v>
      </c>
      <c r="J344" s="100">
        <f t="shared" si="30"/>
        <v>0</v>
      </c>
      <c r="K344" s="100">
        <f t="shared" si="30"/>
        <v>0</v>
      </c>
      <c r="L344" s="54">
        <f t="shared" si="30"/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f>SUM(I32+I176)</f>
        <v>467590</v>
      </c>
      <c r="J346" s="114">
        <f>SUM(J32+J176)</f>
        <v>467590</v>
      </c>
      <c r="K346" s="114">
        <f>SUM(K32+K176)</f>
        <v>467588.14</v>
      </c>
      <c r="L346" s="115">
        <f>SUM(L32+L176)</f>
        <v>467588.14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4"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T59" sqref="T59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198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3" t="s">
        <v>199</v>
      </c>
      <c r="B27" s="163"/>
      <c r="C27" s="163"/>
      <c r="D27" s="163"/>
      <c r="E27" s="163"/>
      <c r="F27" s="164"/>
      <c r="G27" s="165"/>
      <c r="H27" s="165"/>
      <c r="I27" s="173"/>
      <c r="J27" s="169"/>
      <c r="K27" s="169"/>
      <c r="L27" s="169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273</v>
      </c>
      <c r="J32" s="53">
        <v>273</v>
      </c>
      <c r="K32" s="54">
        <v>271.87</v>
      </c>
      <c r="L32" s="53">
        <v>271.87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273</v>
      </c>
      <c r="J33" s="53">
        <v>273</v>
      </c>
      <c r="K33" s="61">
        <v>271.87</v>
      </c>
      <c r="L33" s="62">
        <v>271.87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208</v>
      </c>
      <c r="J34" s="53">
        <v>208</v>
      </c>
      <c r="K34" s="54">
        <v>207.58</v>
      </c>
      <c r="L34" s="53">
        <v>207.58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208</v>
      </c>
      <c r="J35" s="53">
        <v>208</v>
      </c>
      <c r="K35" s="54">
        <v>207.58</v>
      </c>
      <c r="L35" s="53">
        <v>207.58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208</v>
      </c>
      <c r="J36" s="53">
        <v>208</v>
      </c>
      <c r="K36" s="54">
        <v>207.58</v>
      </c>
      <c r="L36" s="53">
        <v>207.58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>
        <v>208</v>
      </c>
      <c r="J37" s="69">
        <v>208</v>
      </c>
      <c r="K37" s="69">
        <v>207.58</v>
      </c>
      <c r="L37" s="69">
        <v>207.58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65</v>
      </c>
      <c r="J39" s="53">
        <v>65</v>
      </c>
      <c r="K39" s="54">
        <v>64.29</v>
      </c>
      <c r="L39" s="53">
        <v>64.29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65</v>
      </c>
      <c r="J40" s="53">
        <v>65</v>
      </c>
      <c r="K40" s="53">
        <v>64.29</v>
      </c>
      <c r="L40" s="53">
        <v>64.29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65</v>
      </c>
      <c r="J41" s="53">
        <v>65</v>
      </c>
      <c r="K41" s="53">
        <v>64.29</v>
      </c>
      <c r="L41" s="53">
        <v>64.29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>
        <v>65</v>
      </c>
      <c r="J42" s="69">
        <v>65</v>
      </c>
      <c r="K42" s="69">
        <v>64.29</v>
      </c>
      <c r="L42" s="69">
        <v>64.29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273</v>
      </c>
      <c r="J346" s="114">
        <v>273</v>
      </c>
      <c r="K346" s="114">
        <v>271.87</v>
      </c>
      <c r="L346" s="115">
        <v>271.87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4"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Q60" sqref="Q60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202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194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200</v>
      </c>
      <c r="K25" s="162" t="s">
        <v>191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3"/>
      <c r="B26" s="163"/>
      <c r="C26" s="163"/>
      <c r="D26" s="163"/>
      <c r="E26" s="163"/>
      <c r="F26" s="164"/>
      <c r="G26" s="165"/>
      <c r="H26" s="165"/>
      <c r="I26" s="178"/>
      <c r="J26" s="179"/>
      <c r="K26" s="176"/>
      <c r="L26" s="177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3" t="s">
        <v>201</v>
      </c>
      <c r="B27" s="163"/>
      <c r="C27" s="163"/>
      <c r="D27" s="163"/>
      <c r="E27" s="163"/>
      <c r="F27" s="164"/>
      <c r="G27" s="165"/>
      <c r="H27" s="165"/>
      <c r="I27" s="175"/>
      <c r="J27" s="176"/>
      <c r="K27" s="176"/>
      <c r="L27" s="177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6"/>
      <c r="B28" s="36"/>
      <c r="C28" s="36"/>
      <c r="D28" s="36"/>
      <c r="E28" s="36"/>
      <c r="F28" s="37"/>
      <c r="G28" s="38"/>
      <c r="H28" s="180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8100</v>
      </c>
      <c r="J32" s="53">
        <v>8100</v>
      </c>
      <c r="K32" s="54">
        <v>8100</v>
      </c>
      <c r="L32" s="53">
        <v>8100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8100</v>
      </c>
      <c r="J134" s="100">
        <v>8100</v>
      </c>
      <c r="K134" s="54">
        <v>8100</v>
      </c>
      <c r="L134" s="53">
        <v>8100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8100</v>
      </c>
      <c r="J140" s="103">
        <v>8100</v>
      </c>
      <c r="K140" s="61">
        <v>8100</v>
      </c>
      <c r="L140" s="62">
        <v>8100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8100</v>
      </c>
      <c r="J141" s="100">
        <v>8100</v>
      </c>
      <c r="K141" s="54">
        <v>8100</v>
      </c>
      <c r="L141" s="53">
        <v>8100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8100</v>
      </c>
      <c r="J142" s="100">
        <v>8100</v>
      </c>
      <c r="K142" s="54">
        <v>8100</v>
      </c>
      <c r="L142" s="53">
        <v>8100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>
        <v>8100</v>
      </c>
      <c r="J143" s="69">
        <v>8100</v>
      </c>
      <c r="K143" s="69">
        <v>8100</v>
      </c>
      <c r="L143" s="69">
        <v>8100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8100</v>
      </c>
      <c r="J346" s="114">
        <v>8100</v>
      </c>
      <c r="K346" s="114">
        <v>8100</v>
      </c>
      <c r="L346" s="115">
        <v>8100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4"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R58" sqref="R58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202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200" t="s">
        <v>204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</row>
    <row r="18" spans="1:4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</row>
    <row r="22" spans="1:4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205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</row>
    <row r="24" spans="1:4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203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</row>
    <row r="25" spans="1:4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206</v>
      </c>
      <c r="J25" s="161" t="s">
        <v>205</v>
      </c>
      <c r="K25" s="162" t="s">
        <v>191</v>
      </c>
      <c r="L25" s="162" t="s">
        <v>207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</row>
    <row r="26" spans="1:4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81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</row>
    <row r="27" spans="1:46" ht="13.5" customHeight="1">
      <c r="A27" s="163" t="s">
        <v>208</v>
      </c>
      <c r="B27" s="182"/>
      <c r="C27" s="182"/>
      <c r="D27" s="182"/>
      <c r="E27" s="182"/>
      <c r="F27" s="183"/>
      <c r="G27" s="165"/>
      <c r="H27" s="165"/>
      <c r="I27" s="173"/>
      <c r="J27" s="169"/>
      <c r="K27" s="169"/>
      <c r="L27" s="169"/>
      <c r="M27" s="184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</row>
    <row r="28" spans="1:46" ht="14.25" customHeight="1">
      <c r="A28" s="185"/>
      <c r="B28" s="185"/>
      <c r="C28" s="185"/>
      <c r="D28" s="185"/>
      <c r="E28" s="185"/>
      <c r="F28" s="186"/>
      <c r="G28" s="170"/>
      <c r="H28" s="180"/>
      <c r="I28" s="170"/>
      <c r="J28" s="170"/>
      <c r="K28" s="171"/>
      <c r="L28" s="172" t="s">
        <v>25</v>
      </c>
      <c r="M28" s="187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</row>
    <row r="29" spans="1:4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</row>
    <row r="30" spans="1:46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1:46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19890</v>
      </c>
      <c r="J32" s="53">
        <v>19890</v>
      </c>
      <c r="K32" s="54">
        <v>19795.5</v>
      </c>
      <c r="L32" s="53">
        <v>19795.5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</row>
    <row r="56" spans="1:46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</row>
    <row r="92" spans="1:46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</row>
    <row r="133" spans="1:46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19890</v>
      </c>
      <c r="J134" s="100">
        <v>19890</v>
      </c>
      <c r="K134" s="54">
        <v>19795.5</v>
      </c>
      <c r="L134" s="53">
        <v>19795.5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19890</v>
      </c>
      <c r="J140" s="103">
        <v>19890</v>
      </c>
      <c r="K140" s="61">
        <v>19795.5</v>
      </c>
      <c r="L140" s="62">
        <v>19795.5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19890</v>
      </c>
      <c r="J141" s="100">
        <v>19890</v>
      </c>
      <c r="K141" s="54">
        <v>19795.5</v>
      </c>
      <c r="L141" s="53">
        <v>19795.5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19890</v>
      </c>
      <c r="J142" s="100">
        <v>19890</v>
      </c>
      <c r="K142" s="54">
        <v>19795.5</v>
      </c>
      <c r="L142" s="53">
        <v>19795.5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>
        <v>19890</v>
      </c>
      <c r="J143" s="69">
        <v>19890</v>
      </c>
      <c r="K143" s="69">
        <v>19795.5</v>
      </c>
      <c r="L143" s="69">
        <v>19795.5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</row>
    <row r="173" spans="1:46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</row>
    <row r="210" spans="1:46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</row>
    <row r="249" spans="1:46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</row>
    <row r="290" spans="1:46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</row>
    <row r="332" spans="1:46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19890</v>
      </c>
      <c r="J346" s="114">
        <v>19890</v>
      </c>
      <c r="K346" s="114">
        <v>19795.5</v>
      </c>
      <c r="L346" s="115">
        <v>19795.5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</row>
    <row r="356" spans="16:46" ht="12.75" customHeight="1">
      <c r="P356" s="1"/>
      <c r="Q356" s="1"/>
      <c r="R356" s="1"/>
      <c r="S356" s="1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</row>
    <row r="357" spans="16:46" ht="12.75" customHeight="1">
      <c r="P357" s="1"/>
      <c r="Q357" s="1"/>
      <c r="R357" s="1"/>
      <c r="S357" s="1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</row>
    <row r="358" spans="16:46" ht="12.75" customHeight="1">
      <c r="P358" s="1"/>
      <c r="Q358" s="1"/>
      <c r="R358" s="1"/>
      <c r="S358" s="1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</row>
    <row r="359" spans="16:46" ht="12.75" customHeight="1">
      <c r="P359" s="1"/>
      <c r="Q359" s="1"/>
      <c r="R359" s="1"/>
      <c r="S359" s="1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</row>
    <row r="360" spans="16:46" ht="12.75" customHeight="1">
      <c r="P360" s="1"/>
      <c r="Q360" s="1"/>
      <c r="R360" s="1"/>
      <c r="S360" s="1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</row>
    <row r="361" spans="16:46" ht="12.75" customHeight="1">
      <c r="P361" s="1"/>
      <c r="Q361" s="1"/>
      <c r="R361" s="1"/>
      <c r="S361" s="1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</row>
    <row r="362" spans="16:46" ht="12.75" customHeight="1">
      <c r="P362" s="1"/>
      <c r="Q362" s="1"/>
      <c r="R362" s="1"/>
      <c r="S362" s="1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</row>
    <row r="363" spans="16:46" ht="12.75" customHeight="1">
      <c r="P363" s="1"/>
      <c r="Q363" s="1"/>
      <c r="R363" s="1"/>
      <c r="S363" s="1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</row>
    <row r="364" spans="16:46" ht="12.75" customHeight="1">
      <c r="P364" s="1"/>
      <c r="Q364" s="1"/>
      <c r="R364" s="1"/>
      <c r="S364" s="1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</row>
    <row r="365" spans="16:46" ht="12.75" customHeight="1">
      <c r="P365" s="1"/>
      <c r="Q365" s="1"/>
      <c r="R365" s="1"/>
      <c r="S365" s="1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</row>
    <row r="366" spans="16:46" ht="12.75" customHeight="1">
      <c r="P366" s="1"/>
      <c r="Q366" s="1"/>
      <c r="R366" s="1"/>
      <c r="S366" s="1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</row>
    <row r="367" spans="16:46" ht="12.75" customHeight="1">
      <c r="P367" s="1"/>
      <c r="Q367" s="1"/>
      <c r="R367" s="1"/>
      <c r="S367" s="1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</row>
    <row r="368" spans="16:46" ht="12.75" customHeight="1">
      <c r="P368" s="1"/>
      <c r="Q368" s="1"/>
      <c r="R368" s="1"/>
      <c r="S368" s="1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</row>
    <row r="369" spans="1:46" ht="12.75" customHeight="1">
      <c r="A369" s="134"/>
      <c r="B369" s="134"/>
      <c r="C369" s="134"/>
      <c r="D369" s="134"/>
      <c r="E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"/>
      <c r="Q369" s="1"/>
      <c r="R369" s="1"/>
      <c r="S369" s="1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</row>
    <row r="370" spans="1:46" ht="12.75" customHeight="1">
      <c r="A370" s="134"/>
      <c r="B370" s="134"/>
      <c r="C370" s="134"/>
      <c r="D370" s="134"/>
      <c r="E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"/>
      <c r="Q370" s="1"/>
      <c r="R370" s="1"/>
      <c r="S370" s="1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</row>
    <row r="371" spans="1:46" ht="12.75" customHeight="1">
      <c r="A371" s="134"/>
      <c r="B371" s="134"/>
      <c r="C371" s="134"/>
      <c r="D371" s="134"/>
      <c r="E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"/>
      <c r="Q371" s="1"/>
      <c r="R371" s="1"/>
      <c r="S371" s="1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</row>
    <row r="372" spans="1:46" ht="12.75" customHeight="1">
      <c r="A372" s="134"/>
      <c r="B372" s="134"/>
      <c r="C372" s="134"/>
      <c r="D372" s="134"/>
      <c r="E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"/>
      <c r="Q372" s="1"/>
      <c r="R372" s="1"/>
      <c r="S372" s="1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</row>
    <row r="373" spans="1:46" ht="12.75" customHeight="1">
      <c r="A373" s="134"/>
      <c r="B373" s="134"/>
      <c r="C373" s="134"/>
      <c r="D373" s="134"/>
      <c r="E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"/>
      <c r="Q373" s="1"/>
      <c r="R373" s="1"/>
      <c r="S373" s="1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</row>
    <row r="374" spans="1:46" ht="12.75" customHeight="1">
      <c r="A374" s="134"/>
      <c r="B374" s="134"/>
      <c r="C374" s="134"/>
      <c r="D374" s="134"/>
      <c r="E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"/>
      <c r="Q374" s="1"/>
      <c r="R374" s="1"/>
      <c r="S374" s="1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</row>
    <row r="375" spans="1:46" ht="12.75" customHeight="1">
      <c r="A375" s="134"/>
      <c r="B375" s="134"/>
      <c r="C375" s="134"/>
      <c r="D375" s="134"/>
      <c r="E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"/>
      <c r="Q375" s="1"/>
      <c r="R375" s="1"/>
      <c r="S375" s="1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</row>
    <row r="376" spans="1:46" ht="12.75" customHeight="1">
      <c r="A376" s="134"/>
      <c r="B376" s="134"/>
      <c r="C376" s="134"/>
      <c r="D376" s="134"/>
      <c r="E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"/>
      <c r="Q376" s="1"/>
      <c r="R376" s="1"/>
      <c r="S376" s="1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</row>
    <row r="377" spans="1:46" ht="12.75" customHeight="1">
      <c r="A377" s="134"/>
      <c r="B377" s="134"/>
      <c r="C377" s="134"/>
      <c r="D377" s="134"/>
      <c r="E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"/>
      <c r="Q377" s="1"/>
      <c r="R377" s="1"/>
      <c r="S377" s="1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</row>
    <row r="378" spans="1:46" ht="12.75" customHeight="1">
      <c r="A378" s="134"/>
      <c r="B378" s="134"/>
      <c r="C378" s="134"/>
      <c r="D378" s="134"/>
      <c r="E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"/>
      <c r="Q378" s="1"/>
      <c r="R378" s="1"/>
      <c r="S378" s="1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</row>
    <row r="379" spans="1:46" ht="12.75" customHeight="1">
      <c r="A379" s="134"/>
      <c r="B379" s="134"/>
      <c r="C379" s="134"/>
      <c r="D379" s="134"/>
      <c r="E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"/>
      <c r="Q379" s="1"/>
      <c r="R379" s="1"/>
      <c r="S379" s="1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</row>
    <row r="380" spans="1:46" ht="12.75" customHeight="1">
      <c r="A380" s="134"/>
      <c r="B380" s="134"/>
      <c r="C380" s="134"/>
      <c r="D380" s="134"/>
      <c r="E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"/>
      <c r="Q380" s="1"/>
      <c r="R380" s="1"/>
      <c r="S380" s="1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</row>
    <row r="381" spans="1:46" ht="12.75" customHeight="1">
      <c r="A381" s="134"/>
      <c r="B381" s="134"/>
      <c r="C381" s="134"/>
      <c r="D381" s="134"/>
      <c r="E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"/>
      <c r="Q381" s="1"/>
      <c r="R381" s="1"/>
      <c r="S381" s="1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</row>
    <row r="382" spans="1:46" ht="12.75" customHeight="1">
      <c r="A382" s="134"/>
      <c r="B382" s="134"/>
      <c r="C382" s="134"/>
      <c r="D382" s="134"/>
      <c r="E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"/>
      <c r="Q382" s="1"/>
      <c r="R382" s="1"/>
      <c r="S382" s="1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</row>
    <row r="383" spans="1:46" ht="12.75" customHeight="1">
      <c r="A383" s="134"/>
      <c r="B383" s="134"/>
      <c r="C383" s="134"/>
      <c r="D383" s="134"/>
      <c r="E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"/>
      <c r="Q383" s="1"/>
      <c r="R383" s="1"/>
      <c r="S383" s="1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</row>
    <row r="384" spans="1:46" ht="12.75" customHeight="1">
      <c r="A384" s="134"/>
      <c r="B384" s="134"/>
      <c r="C384" s="134"/>
      <c r="D384" s="134"/>
      <c r="E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"/>
      <c r="Q384" s="1"/>
      <c r="R384" s="1"/>
      <c r="S384" s="1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</row>
    <row r="385" spans="1:46" ht="12.75" customHeight="1">
      <c r="A385" s="134"/>
      <c r="B385" s="134"/>
      <c r="C385" s="134"/>
      <c r="D385" s="134"/>
      <c r="E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"/>
      <c r="Q385" s="1"/>
      <c r="R385" s="1"/>
      <c r="S385" s="1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</row>
    <row r="386" spans="1:46" ht="12.75" customHeight="1">
      <c r="A386" s="134"/>
      <c r="B386" s="134"/>
      <c r="C386" s="134"/>
      <c r="D386" s="134"/>
      <c r="E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"/>
      <c r="Q386" s="1"/>
      <c r="R386" s="1"/>
      <c r="S386" s="1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</row>
    <row r="387" spans="1:46" ht="12.75" customHeight="1">
      <c r="A387" s="134"/>
      <c r="B387" s="134"/>
      <c r="C387" s="134"/>
      <c r="D387" s="134"/>
      <c r="E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"/>
      <c r="Q387" s="1"/>
      <c r="R387" s="1"/>
      <c r="S387" s="1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</row>
    <row r="388" spans="1:46" ht="12.75" customHeight="1">
      <c r="A388" s="134"/>
      <c r="B388" s="134"/>
      <c r="C388" s="134"/>
      <c r="D388" s="134"/>
      <c r="E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"/>
      <c r="Q388" s="1"/>
      <c r="R388" s="1"/>
      <c r="S388" s="1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</row>
    <row r="389" spans="1:46" ht="12.75" customHeight="1">
      <c r="A389" s="134"/>
      <c r="B389" s="134"/>
      <c r="C389" s="134"/>
      <c r="D389" s="134"/>
      <c r="E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"/>
      <c r="Q389" s="1"/>
      <c r="R389" s="1"/>
      <c r="S389" s="1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</row>
    <row r="390" spans="1:46" ht="12.75" customHeight="1">
      <c r="A390" s="134"/>
      <c r="B390" s="134"/>
      <c r="C390" s="134"/>
      <c r="D390" s="134"/>
      <c r="E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"/>
      <c r="Q390" s="1"/>
      <c r="R390" s="1"/>
      <c r="S390" s="1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</row>
    <row r="391" spans="1:46" ht="12.75" customHeight="1">
      <c r="A391" s="134"/>
      <c r="B391" s="134"/>
      <c r="C391" s="134"/>
      <c r="D391" s="134"/>
      <c r="E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"/>
      <c r="Q391" s="1"/>
      <c r="R391" s="1"/>
      <c r="S391" s="1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</row>
    <row r="392" spans="1:46" ht="12.75" customHeight="1">
      <c r="A392" s="134"/>
      <c r="B392" s="134"/>
      <c r="C392" s="134"/>
      <c r="D392" s="134"/>
      <c r="E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"/>
      <c r="Q392" s="1"/>
      <c r="R392" s="1"/>
      <c r="S392" s="1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</row>
    <row r="393" spans="1:46" ht="12.75" customHeight="1">
      <c r="A393" s="134"/>
      <c r="B393" s="134"/>
      <c r="C393" s="134"/>
      <c r="D393" s="134"/>
      <c r="E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"/>
      <c r="Q393" s="1"/>
      <c r="R393" s="1"/>
      <c r="S393" s="1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</row>
    <row r="394" spans="1:46" ht="12.75" customHeight="1">
      <c r="A394" s="134"/>
      <c r="B394" s="134"/>
      <c r="C394" s="134"/>
      <c r="D394" s="134"/>
      <c r="E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"/>
      <c r="Q394" s="1"/>
      <c r="R394" s="1"/>
      <c r="S394" s="1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</row>
    <row r="395" spans="1:46" ht="12.75" customHeight="1">
      <c r="A395" s="134"/>
      <c r="B395" s="134"/>
      <c r="C395" s="134"/>
      <c r="D395" s="134"/>
      <c r="E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"/>
      <c r="Q395" s="1"/>
      <c r="R395" s="1"/>
      <c r="S395" s="1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</row>
    <row r="396" spans="1:46" ht="12.75" customHeight="1">
      <c r="A396" s="134"/>
      <c r="B396" s="134"/>
      <c r="C396" s="134"/>
      <c r="D396" s="134"/>
      <c r="E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"/>
      <c r="Q396" s="1"/>
      <c r="R396" s="1"/>
      <c r="S396" s="1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</row>
    <row r="397" spans="1:46" ht="12.75" customHeight="1">
      <c r="A397" s="134"/>
      <c r="B397" s="134"/>
      <c r="C397" s="134"/>
      <c r="D397" s="134"/>
      <c r="E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"/>
      <c r="Q397" s="1"/>
      <c r="R397" s="1"/>
      <c r="S397" s="1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</row>
    <row r="398" spans="1:46" ht="12.75" customHeight="1">
      <c r="A398" s="134"/>
      <c r="B398" s="134"/>
      <c r="C398" s="134"/>
      <c r="D398" s="134"/>
      <c r="E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"/>
      <c r="Q398" s="1"/>
      <c r="R398" s="1"/>
      <c r="S398" s="1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</row>
    <row r="399" spans="1:46" ht="12.75" customHeight="1">
      <c r="A399" s="134"/>
      <c r="B399" s="134"/>
      <c r="C399" s="134"/>
      <c r="D399" s="134"/>
      <c r="E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"/>
      <c r="Q399" s="1"/>
      <c r="R399" s="1"/>
      <c r="S399" s="1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</row>
    <row r="400" spans="1:46" ht="12.75" customHeight="1">
      <c r="A400" s="134"/>
      <c r="B400" s="134"/>
      <c r="C400" s="134"/>
      <c r="D400" s="134"/>
      <c r="E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"/>
      <c r="Q400" s="1"/>
      <c r="R400" s="1"/>
      <c r="S400" s="1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</row>
    <row r="401" spans="1:46" ht="12.75" customHeight="1">
      <c r="A401" s="134"/>
      <c r="B401" s="134"/>
      <c r="C401" s="134"/>
      <c r="D401" s="134"/>
      <c r="E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"/>
      <c r="Q401" s="1"/>
      <c r="R401" s="1"/>
      <c r="S401" s="1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</row>
    <row r="402" spans="1:46" ht="12.75" customHeight="1">
      <c r="A402" s="134"/>
      <c r="B402" s="134"/>
      <c r="C402" s="134"/>
      <c r="D402" s="134"/>
      <c r="E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"/>
      <c r="Q402" s="1"/>
      <c r="R402" s="1"/>
      <c r="S402" s="1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</row>
    <row r="403" spans="1:46" ht="12.75" customHeight="1">
      <c r="A403" s="134"/>
      <c r="B403" s="134"/>
      <c r="C403" s="134"/>
      <c r="D403" s="134"/>
      <c r="E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"/>
      <c r="Q403" s="1"/>
      <c r="R403" s="1"/>
      <c r="S403" s="1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</row>
    <row r="404" spans="1:46" ht="12.75" customHeight="1">
      <c r="A404" s="134"/>
      <c r="B404" s="134"/>
      <c r="C404" s="134"/>
      <c r="D404" s="134"/>
      <c r="E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"/>
      <c r="Q404" s="1"/>
      <c r="R404" s="1"/>
      <c r="S404" s="1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</row>
    <row r="405" spans="1:46" ht="12.75" customHeight="1">
      <c r="A405" s="134"/>
      <c r="B405" s="134"/>
      <c r="C405" s="134"/>
      <c r="D405" s="134"/>
      <c r="E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"/>
      <c r="Q405" s="1"/>
      <c r="R405" s="1"/>
      <c r="S405" s="1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</row>
    <row r="406" spans="1:46" ht="12.75" customHeight="1">
      <c r="A406" s="134"/>
      <c r="B406" s="134"/>
      <c r="C406" s="134"/>
      <c r="D406" s="134"/>
      <c r="E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"/>
      <c r="Q406" s="1"/>
      <c r="R406" s="1"/>
      <c r="S406" s="1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</row>
    <row r="407" spans="1:46" ht="12.75" customHeight="1">
      <c r="A407" s="134"/>
      <c r="B407" s="134"/>
      <c r="C407" s="134"/>
      <c r="D407" s="134"/>
      <c r="E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"/>
      <c r="Q407" s="1"/>
      <c r="R407" s="1"/>
      <c r="S407" s="1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</row>
    <row r="408" spans="1:46" ht="12.75" customHeight="1">
      <c r="A408" s="134"/>
      <c r="B408" s="134"/>
      <c r="C408" s="134"/>
      <c r="D408" s="134"/>
      <c r="E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"/>
      <c r="Q408" s="1"/>
      <c r="R408" s="1"/>
      <c r="S408" s="1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</row>
    <row r="409" spans="1:46" ht="12.75" customHeight="1">
      <c r="A409" s="134"/>
      <c r="B409" s="134"/>
      <c r="C409" s="134"/>
      <c r="D409" s="134"/>
      <c r="E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"/>
      <c r="Q409" s="1"/>
      <c r="R409" s="1"/>
      <c r="S409" s="1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</row>
    <row r="410" spans="1:46" ht="12.75" customHeight="1">
      <c r="A410" s="134"/>
      <c r="B410" s="134"/>
      <c r="C410" s="134"/>
      <c r="D410" s="134"/>
      <c r="E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"/>
      <c r="Q410" s="1"/>
      <c r="R410" s="1"/>
      <c r="S410" s="1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</row>
    <row r="411" spans="1:46" ht="12.75" customHeight="1">
      <c r="A411" s="134"/>
      <c r="B411" s="134"/>
      <c r="C411" s="134"/>
      <c r="D411" s="134"/>
      <c r="E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"/>
      <c r="Q411" s="1"/>
      <c r="R411" s="1"/>
      <c r="S411" s="1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</row>
    <row r="412" spans="1:46" ht="12.75" customHeight="1">
      <c r="A412" s="134"/>
      <c r="B412" s="134"/>
      <c r="C412" s="134"/>
      <c r="D412" s="134"/>
      <c r="E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"/>
      <c r="Q412" s="1"/>
      <c r="R412" s="1"/>
      <c r="S412" s="1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</row>
    <row r="413" spans="1:46" ht="12.75" customHeight="1">
      <c r="A413" s="134"/>
      <c r="B413" s="134"/>
      <c r="C413" s="134"/>
      <c r="D413" s="134"/>
      <c r="E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"/>
      <c r="Q413" s="1"/>
      <c r="R413" s="1"/>
      <c r="S413" s="1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</row>
    <row r="414" spans="1:46" ht="12.75" customHeight="1">
      <c r="A414" s="134"/>
      <c r="B414" s="134"/>
      <c r="C414" s="134"/>
      <c r="D414" s="134"/>
      <c r="E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"/>
      <c r="Q414" s="1"/>
      <c r="R414" s="1"/>
      <c r="S414" s="1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</row>
    <row r="415" spans="1:46" ht="12.75" customHeight="1">
      <c r="A415" s="134"/>
      <c r="B415" s="134"/>
      <c r="C415" s="134"/>
      <c r="D415" s="134"/>
      <c r="E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"/>
      <c r="Q415" s="1"/>
      <c r="R415" s="1"/>
      <c r="S415" s="1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</row>
    <row r="416" spans="1:46" ht="12.75" customHeight="1">
      <c r="A416" s="134"/>
      <c r="B416" s="134"/>
      <c r="C416" s="134"/>
      <c r="D416" s="134"/>
      <c r="E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"/>
      <c r="Q416" s="1"/>
      <c r="R416" s="1"/>
      <c r="S416" s="1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</row>
    <row r="417" spans="1:46" ht="12.75" customHeight="1">
      <c r="A417" s="134"/>
      <c r="B417" s="134"/>
      <c r="C417" s="134"/>
      <c r="D417" s="134"/>
      <c r="E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"/>
      <c r="Q417" s="1"/>
      <c r="R417" s="1"/>
      <c r="S417" s="1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</row>
    <row r="418" spans="1:46" ht="12.75" customHeight="1">
      <c r="A418" s="134"/>
      <c r="B418" s="134"/>
      <c r="C418" s="134"/>
      <c r="D418" s="134"/>
      <c r="E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"/>
      <c r="Q418" s="1"/>
      <c r="R418" s="1"/>
      <c r="S418" s="1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</row>
    <row r="419" spans="1:46" ht="12.75" customHeight="1">
      <c r="A419" s="134"/>
      <c r="B419" s="134"/>
      <c r="C419" s="134"/>
      <c r="D419" s="134"/>
      <c r="E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"/>
      <c r="Q419" s="1"/>
      <c r="R419" s="1"/>
      <c r="S419" s="1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</row>
    <row r="420" spans="1:46" ht="12.75" customHeight="1">
      <c r="A420" s="134"/>
      <c r="B420" s="134"/>
      <c r="C420" s="134"/>
      <c r="D420" s="134"/>
      <c r="E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"/>
      <c r="Q420" s="1"/>
      <c r="R420" s="1"/>
      <c r="S420" s="1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</row>
    <row r="421" spans="1:46" ht="12.75" customHeight="1">
      <c r="A421" s="134"/>
      <c r="B421" s="134"/>
      <c r="C421" s="134"/>
      <c r="D421" s="134"/>
      <c r="E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"/>
      <c r="Q421" s="1"/>
      <c r="R421" s="1"/>
      <c r="S421" s="1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</row>
    <row r="422" spans="1:46" ht="12.75" customHeight="1">
      <c r="A422" s="134"/>
      <c r="B422" s="134"/>
      <c r="C422" s="134"/>
      <c r="D422" s="134"/>
      <c r="E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"/>
      <c r="Q422" s="1"/>
      <c r="R422" s="1"/>
      <c r="S422" s="1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</row>
    <row r="423" spans="1:46" ht="12.75" customHeight="1">
      <c r="A423" s="134"/>
      <c r="B423" s="134"/>
      <c r="C423" s="134"/>
      <c r="D423" s="134"/>
      <c r="E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"/>
      <c r="Q423" s="1"/>
      <c r="R423" s="1"/>
      <c r="S423" s="1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</row>
    <row r="424" spans="1:46" ht="12.75" customHeight="1">
      <c r="A424" s="134"/>
      <c r="B424" s="134"/>
      <c r="C424" s="134"/>
      <c r="D424" s="134"/>
      <c r="E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"/>
      <c r="Q424" s="1"/>
      <c r="R424" s="1"/>
      <c r="S424" s="1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</row>
    <row r="425" spans="1:46" ht="12.75" customHeight="1">
      <c r="A425" s="134"/>
      <c r="B425" s="134"/>
      <c r="C425" s="134"/>
      <c r="D425" s="134"/>
      <c r="E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"/>
      <c r="Q425" s="1"/>
      <c r="R425" s="1"/>
      <c r="S425" s="1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</row>
    <row r="426" spans="1:46" ht="12.75" customHeight="1">
      <c r="A426" s="134"/>
      <c r="B426" s="134"/>
      <c r="C426" s="134"/>
      <c r="D426" s="134"/>
      <c r="E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"/>
      <c r="Q426" s="1"/>
      <c r="R426" s="1"/>
      <c r="S426" s="1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</row>
    <row r="427" spans="1:46" ht="12.75" customHeight="1">
      <c r="A427" s="134"/>
      <c r="B427" s="134"/>
      <c r="C427" s="134"/>
      <c r="D427" s="134"/>
      <c r="E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"/>
      <c r="Q427" s="1"/>
      <c r="R427" s="1"/>
      <c r="S427" s="1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</row>
    <row r="428" spans="1:46" ht="12.75" customHeight="1">
      <c r="A428" s="134"/>
      <c r="B428" s="134"/>
      <c r="C428" s="134"/>
      <c r="D428" s="134"/>
      <c r="E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"/>
      <c r="Q428" s="1"/>
      <c r="R428" s="1"/>
      <c r="S428" s="1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</row>
    <row r="429" spans="1:46" ht="12.75" customHeight="1">
      <c r="A429" s="134"/>
      <c r="B429" s="134"/>
      <c r="C429" s="134"/>
      <c r="D429" s="134"/>
      <c r="E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"/>
      <c r="Q429" s="1"/>
      <c r="R429" s="1"/>
      <c r="S429" s="1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</row>
    <row r="430" spans="1:46" ht="12.75" customHeight="1">
      <c r="A430" s="134"/>
      <c r="B430" s="134"/>
      <c r="C430" s="134"/>
      <c r="D430" s="134"/>
      <c r="E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"/>
      <c r="Q430" s="1"/>
      <c r="R430" s="1"/>
      <c r="S430" s="1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</row>
    <row r="431" spans="1:46" ht="12.75" customHeight="1">
      <c r="A431" s="134"/>
      <c r="B431" s="134"/>
      <c r="C431" s="134"/>
      <c r="D431" s="134"/>
      <c r="E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"/>
      <c r="Q431" s="1"/>
      <c r="R431" s="1"/>
      <c r="S431" s="1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</row>
    <row r="432" spans="1:46" ht="12.75" customHeight="1">
      <c r="A432" s="134"/>
      <c r="B432" s="134"/>
      <c r="C432" s="134"/>
      <c r="D432" s="134"/>
      <c r="E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"/>
      <c r="Q432" s="1"/>
      <c r="R432" s="1"/>
      <c r="S432" s="1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</row>
    <row r="433" spans="1:46" ht="12.75" customHeight="1">
      <c r="A433" s="134"/>
      <c r="B433" s="134"/>
      <c r="C433" s="134"/>
      <c r="D433" s="134"/>
      <c r="E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"/>
      <c r="Q433" s="1"/>
      <c r="R433" s="1"/>
      <c r="S433" s="1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</row>
    <row r="434" spans="1:46" ht="12.75" customHeight="1">
      <c r="A434" s="134"/>
      <c r="B434" s="134"/>
      <c r="C434" s="134"/>
      <c r="D434" s="134"/>
      <c r="E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"/>
      <c r="Q434" s="1"/>
      <c r="R434" s="1"/>
      <c r="S434" s="1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</row>
    <row r="435" spans="1:46" ht="12.75" customHeight="1">
      <c r="A435" s="134"/>
      <c r="B435" s="134"/>
      <c r="C435" s="134"/>
      <c r="D435" s="134"/>
      <c r="E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"/>
      <c r="Q435" s="1"/>
      <c r="R435" s="1"/>
      <c r="S435" s="1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</row>
    <row r="436" spans="1:46" ht="12.75" customHeight="1">
      <c r="A436" s="134"/>
      <c r="B436" s="134"/>
      <c r="C436" s="134"/>
      <c r="D436" s="134"/>
      <c r="E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"/>
      <c r="Q436" s="1"/>
      <c r="R436" s="1"/>
      <c r="S436" s="1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</row>
    <row r="437" spans="1:46" ht="12.75" customHeight="1">
      <c r="A437" s="134"/>
      <c r="B437" s="134"/>
      <c r="C437" s="134"/>
      <c r="D437" s="134"/>
      <c r="E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"/>
      <c r="Q437" s="1"/>
      <c r="R437" s="1"/>
      <c r="S437" s="1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</row>
    <row r="438" spans="1:46" ht="12.75" customHeight="1">
      <c r="A438" s="134"/>
      <c r="B438" s="134"/>
      <c r="C438" s="134"/>
      <c r="D438" s="134"/>
      <c r="E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"/>
      <c r="Q438" s="1"/>
      <c r="R438" s="1"/>
      <c r="S438" s="1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</row>
    <row r="439" spans="1:46" ht="12.75" customHeight="1">
      <c r="A439" s="134"/>
      <c r="B439" s="134"/>
      <c r="C439" s="134"/>
      <c r="D439" s="134"/>
      <c r="E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"/>
      <c r="Q439" s="1"/>
      <c r="R439" s="1"/>
      <c r="S439" s="1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</row>
    <row r="440" spans="1:46" ht="12.75" customHeight="1">
      <c r="A440" s="134"/>
      <c r="B440" s="134"/>
      <c r="C440" s="134"/>
      <c r="D440" s="134"/>
      <c r="E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"/>
      <c r="Q440" s="1"/>
      <c r="R440" s="1"/>
      <c r="S440" s="1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</row>
    <row r="441" spans="1:46" ht="12.75" customHeight="1">
      <c r="A441" s="134"/>
      <c r="B441" s="134"/>
      <c r="C441" s="134"/>
      <c r="D441" s="134"/>
      <c r="E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"/>
      <c r="Q441" s="1"/>
      <c r="R441" s="1"/>
      <c r="S441" s="1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</row>
    <row r="442" spans="1:46" ht="12.75" customHeight="1">
      <c r="A442" s="134"/>
      <c r="B442" s="134"/>
      <c r="C442" s="134"/>
      <c r="D442" s="134"/>
      <c r="E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"/>
      <c r="Q442" s="1"/>
      <c r="R442" s="1"/>
      <c r="S442" s="1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</row>
    <row r="443" spans="1:46" ht="12.75" customHeight="1">
      <c r="A443" s="134"/>
      <c r="B443" s="134"/>
      <c r="C443" s="134"/>
      <c r="D443" s="134"/>
      <c r="E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"/>
      <c r="Q443" s="1"/>
      <c r="R443" s="1"/>
      <c r="S443" s="1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</row>
    <row r="444" spans="1:46" ht="12.75" customHeight="1">
      <c r="A444" s="134"/>
      <c r="B444" s="134"/>
      <c r="C444" s="134"/>
      <c r="D444" s="134"/>
      <c r="E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"/>
      <c r="Q444" s="1"/>
      <c r="R444" s="1"/>
      <c r="S444" s="1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</row>
    <row r="445" spans="1:46" ht="12.75" customHeight="1">
      <c r="A445" s="134"/>
      <c r="B445" s="134"/>
      <c r="C445" s="134"/>
      <c r="D445" s="134"/>
      <c r="E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"/>
      <c r="Q445" s="1"/>
      <c r="R445" s="1"/>
      <c r="S445" s="1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</row>
    <row r="446" spans="1:46" ht="12.75" customHeight="1">
      <c r="A446" s="134"/>
      <c r="B446" s="134"/>
      <c r="C446" s="134"/>
      <c r="D446" s="134"/>
      <c r="E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"/>
      <c r="Q446" s="1"/>
      <c r="R446" s="1"/>
      <c r="S446" s="1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</row>
    <row r="447" spans="1:46" ht="12.75" customHeight="1">
      <c r="A447" s="134"/>
      <c r="B447" s="134"/>
      <c r="C447" s="134"/>
      <c r="D447" s="134"/>
      <c r="E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"/>
      <c r="Q447" s="1"/>
      <c r="R447" s="1"/>
      <c r="S447" s="1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</row>
    <row r="448" spans="1:46" ht="12.75" customHeight="1">
      <c r="A448" s="134"/>
      <c r="B448" s="134"/>
      <c r="C448" s="134"/>
      <c r="D448" s="134"/>
      <c r="E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"/>
      <c r="Q448" s="1"/>
      <c r="R448" s="1"/>
      <c r="S448" s="1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</row>
    <row r="449" spans="1:46" ht="12.75" customHeight="1">
      <c r="A449" s="134"/>
      <c r="B449" s="134"/>
      <c r="C449" s="134"/>
      <c r="D449" s="134"/>
      <c r="E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"/>
      <c r="Q449" s="1"/>
      <c r="R449" s="1"/>
      <c r="S449" s="1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</row>
    <row r="450" spans="1:46" ht="12.75" customHeight="1">
      <c r="A450" s="134"/>
      <c r="B450" s="134"/>
      <c r="C450" s="134"/>
      <c r="D450" s="134"/>
      <c r="E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"/>
      <c r="Q450" s="1"/>
      <c r="R450" s="1"/>
      <c r="S450" s="1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</row>
    <row r="451" spans="1:46" ht="12.75" customHeight="1">
      <c r="A451" s="134"/>
      <c r="B451" s="134"/>
      <c r="C451" s="134"/>
      <c r="D451" s="134"/>
      <c r="E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"/>
      <c r="Q451" s="1"/>
      <c r="R451" s="1"/>
      <c r="S451" s="1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</row>
    <row r="452" spans="1:46" ht="12.75" customHeight="1">
      <c r="A452" s="134"/>
      <c r="B452" s="134"/>
      <c r="C452" s="134"/>
      <c r="D452" s="134"/>
      <c r="E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"/>
      <c r="Q452" s="1"/>
      <c r="R452" s="1"/>
      <c r="S452" s="1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</row>
    <row r="453" spans="1:46" ht="12.75" customHeight="1">
      <c r="A453" s="134"/>
      <c r="B453" s="134"/>
      <c r="C453" s="134"/>
      <c r="D453" s="134"/>
      <c r="E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"/>
      <c r="Q453" s="1"/>
      <c r="R453" s="1"/>
      <c r="S453" s="1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</row>
    <row r="454" spans="1:46" ht="12.75" customHeight="1">
      <c r="A454" s="134"/>
      <c r="B454" s="134"/>
      <c r="C454" s="134"/>
      <c r="D454" s="134"/>
      <c r="E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"/>
      <c r="Q454" s="1"/>
      <c r="R454" s="1"/>
      <c r="S454" s="1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</row>
    <row r="455" spans="1:46" ht="12.75" customHeight="1">
      <c r="A455" s="134"/>
      <c r="B455" s="134"/>
      <c r="C455" s="134"/>
      <c r="D455" s="134"/>
      <c r="E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"/>
      <c r="Q455" s="1"/>
      <c r="R455" s="1"/>
      <c r="S455" s="1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</row>
    <row r="456" spans="1:46" ht="12.75" customHeight="1">
      <c r="A456" s="134"/>
      <c r="B456" s="134"/>
      <c r="C456" s="134"/>
      <c r="D456" s="134"/>
      <c r="E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"/>
      <c r="Q456" s="1"/>
      <c r="R456" s="1"/>
      <c r="S456" s="1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</row>
    <row r="457" spans="1:46" ht="12.75" customHeight="1">
      <c r="A457" s="134"/>
      <c r="B457" s="134"/>
      <c r="C457" s="134"/>
      <c r="D457" s="134"/>
      <c r="E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"/>
      <c r="Q457" s="1"/>
      <c r="R457" s="1"/>
      <c r="S457" s="1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</row>
    <row r="458" spans="1:46" ht="12.75" customHeight="1">
      <c r="A458" s="134"/>
      <c r="B458" s="134"/>
      <c r="C458" s="134"/>
      <c r="D458" s="134"/>
      <c r="E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"/>
      <c r="Q458" s="1"/>
      <c r="R458" s="1"/>
      <c r="S458" s="1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</row>
    <row r="459" spans="1:46" ht="12.75" customHeight="1">
      <c r="A459" s="134"/>
      <c r="B459" s="134"/>
      <c r="C459" s="134"/>
      <c r="D459" s="134"/>
      <c r="E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"/>
      <c r="Q459" s="1"/>
      <c r="R459" s="1"/>
      <c r="S459" s="1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</row>
    <row r="460" spans="1:46" ht="12.75" customHeight="1">
      <c r="A460" s="134"/>
      <c r="B460" s="134"/>
      <c r="C460" s="134"/>
      <c r="D460" s="134"/>
      <c r="E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"/>
      <c r="Q460" s="1"/>
      <c r="R460" s="1"/>
      <c r="S460" s="1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</row>
    <row r="461" spans="1:46" ht="12.75" customHeight="1">
      <c r="A461" s="134"/>
      <c r="B461" s="134"/>
      <c r="C461" s="134"/>
      <c r="D461" s="134"/>
      <c r="E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"/>
      <c r="Q461" s="1"/>
      <c r="R461" s="1"/>
      <c r="S461" s="1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</row>
    <row r="462" spans="1:46" ht="12.75" customHeight="1">
      <c r="A462" s="134"/>
      <c r="B462" s="134"/>
      <c r="C462" s="134"/>
      <c r="D462" s="134"/>
      <c r="E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"/>
      <c r="Q462" s="1"/>
      <c r="R462" s="1"/>
      <c r="S462" s="1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</row>
    <row r="463" spans="1:46" ht="12.75" customHeight="1">
      <c r="A463" s="134"/>
      <c r="B463" s="134"/>
      <c r="C463" s="134"/>
      <c r="D463" s="134"/>
      <c r="E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"/>
      <c r="Q463" s="1"/>
      <c r="R463" s="1"/>
      <c r="S463" s="1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</row>
    <row r="464" spans="1:46" ht="12.75" customHeight="1">
      <c r="A464" s="134"/>
      <c r="B464" s="134"/>
      <c r="C464" s="134"/>
      <c r="D464" s="134"/>
      <c r="E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"/>
      <c r="Q464" s="1"/>
      <c r="R464" s="1"/>
      <c r="S464" s="1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</row>
    <row r="465" spans="1:46" ht="12.75" customHeight="1">
      <c r="A465" s="134"/>
      <c r="B465" s="134"/>
      <c r="C465" s="134"/>
      <c r="D465" s="134"/>
      <c r="E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"/>
      <c r="Q465" s="1"/>
      <c r="R465" s="1"/>
      <c r="S465" s="1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</row>
    <row r="466" spans="1:46" ht="12.75" customHeight="1">
      <c r="A466" s="134"/>
      <c r="B466" s="134"/>
      <c r="C466" s="134"/>
      <c r="D466" s="134"/>
      <c r="E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"/>
      <c r="Q466" s="1"/>
      <c r="R466" s="1"/>
      <c r="S466" s="1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</row>
    <row r="467" spans="1:46" ht="12.75" customHeight="1">
      <c r="A467" s="134"/>
      <c r="B467" s="134"/>
      <c r="C467" s="134"/>
      <c r="D467" s="134"/>
      <c r="E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"/>
      <c r="Q467" s="1"/>
      <c r="R467" s="1"/>
      <c r="S467" s="1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</row>
    <row r="468" spans="1:46" ht="12.75" customHeight="1">
      <c r="A468" s="134"/>
      <c r="B468" s="134"/>
      <c r="C468" s="134"/>
      <c r="D468" s="134"/>
      <c r="E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"/>
      <c r="Q468" s="1"/>
      <c r="R468" s="1"/>
      <c r="S468" s="1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</row>
    <row r="469" spans="1:46" ht="12.75" customHeight="1">
      <c r="A469" s="134"/>
      <c r="B469" s="134"/>
      <c r="C469" s="134"/>
      <c r="D469" s="134"/>
      <c r="E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"/>
      <c r="Q469" s="1"/>
      <c r="R469" s="1"/>
      <c r="S469" s="1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</row>
    <row r="470" spans="1:46" ht="12.75" customHeight="1">
      <c r="A470" s="134"/>
      <c r="B470" s="134"/>
      <c r="C470" s="134"/>
      <c r="D470" s="134"/>
      <c r="E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"/>
      <c r="Q470" s="1"/>
      <c r="R470" s="1"/>
      <c r="S470" s="1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</row>
    <row r="471" spans="1:46" ht="12.75" customHeight="1">
      <c r="A471" s="134"/>
      <c r="B471" s="134"/>
      <c r="C471" s="134"/>
      <c r="D471" s="134"/>
      <c r="E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"/>
      <c r="Q471" s="1"/>
      <c r="R471" s="1"/>
      <c r="S471" s="1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</row>
    <row r="472" spans="1:46" ht="12.75" customHeight="1">
      <c r="A472" s="134"/>
      <c r="B472" s="134"/>
      <c r="C472" s="134"/>
      <c r="D472" s="134"/>
      <c r="E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"/>
      <c r="Q472" s="1"/>
      <c r="R472" s="1"/>
      <c r="S472" s="1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</row>
    <row r="473" spans="1:46" ht="12.75" customHeight="1">
      <c r="A473" s="134"/>
      <c r="B473" s="134"/>
      <c r="C473" s="134"/>
      <c r="D473" s="134"/>
      <c r="E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"/>
      <c r="Q473" s="1"/>
      <c r="R473" s="1"/>
      <c r="S473" s="1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</row>
    <row r="474" spans="1:46" ht="12.75" customHeight="1">
      <c r="A474" s="134"/>
      <c r="B474" s="134"/>
      <c r="C474" s="134"/>
      <c r="D474" s="134"/>
      <c r="E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"/>
      <c r="Q474" s="1"/>
      <c r="R474" s="1"/>
      <c r="S474" s="1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</row>
    <row r="475" spans="1:46" ht="12.75" customHeight="1">
      <c r="A475" s="134"/>
      <c r="B475" s="134"/>
      <c r="C475" s="134"/>
      <c r="D475" s="134"/>
      <c r="E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"/>
      <c r="Q475" s="1"/>
      <c r="R475" s="1"/>
      <c r="S475" s="1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</row>
    <row r="476" spans="1:46" ht="12.75" customHeight="1">
      <c r="A476" s="134"/>
      <c r="B476" s="134"/>
      <c r="C476" s="134"/>
      <c r="D476" s="134"/>
      <c r="E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"/>
      <c r="Q476" s="1"/>
      <c r="R476" s="1"/>
      <c r="S476" s="1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</row>
    <row r="477" spans="1:46" ht="12.75" customHeight="1">
      <c r="A477" s="134"/>
      <c r="B477" s="134"/>
      <c r="C477" s="134"/>
      <c r="D477" s="134"/>
      <c r="E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"/>
      <c r="Q477" s="1"/>
      <c r="R477" s="1"/>
      <c r="S477" s="1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</row>
    <row r="478" spans="1:46" ht="12.75" customHeight="1">
      <c r="A478" s="134"/>
      <c r="B478" s="134"/>
      <c r="C478" s="134"/>
      <c r="D478" s="134"/>
      <c r="E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"/>
      <c r="Q478" s="1"/>
      <c r="R478" s="1"/>
      <c r="S478" s="1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</row>
    <row r="479" spans="1:46" ht="12.75" customHeight="1">
      <c r="A479" s="134"/>
      <c r="B479" s="134"/>
      <c r="C479" s="134"/>
      <c r="D479" s="134"/>
      <c r="E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"/>
      <c r="Q479" s="1"/>
      <c r="R479" s="1"/>
      <c r="S479" s="1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</row>
    <row r="480" spans="1:46" ht="12.75" customHeight="1">
      <c r="A480" s="134"/>
      <c r="B480" s="134"/>
      <c r="C480" s="134"/>
      <c r="D480" s="134"/>
      <c r="E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"/>
      <c r="Q480" s="1"/>
      <c r="R480" s="1"/>
      <c r="S480" s="1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</row>
    <row r="481" spans="1:46" ht="12.75" customHeight="1">
      <c r="A481" s="134"/>
      <c r="B481" s="134"/>
      <c r="C481" s="134"/>
      <c r="D481" s="134"/>
      <c r="E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"/>
      <c r="Q481" s="1"/>
      <c r="R481" s="1"/>
      <c r="S481" s="1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</row>
    <row r="482" spans="1:46" ht="12.75" customHeight="1">
      <c r="A482" s="134"/>
      <c r="B482" s="134"/>
      <c r="C482" s="134"/>
      <c r="D482" s="134"/>
      <c r="E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"/>
      <c r="Q482" s="1"/>
      <c r="R482" s="1"/>
      <c r="S482" s="1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</row>
    <row r="483" spans="1:46" ht="12.75" customHeight="1">
      <c r="A483" s="134"/>
      <c r="B483" s="134"/>
      <c r="C483" s="134"/>
      <c r="D483" s="134"/>
      <c r="E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"/>
      <c r="Q483" s="1"/>
      <c r="R483" s="1"/>
      <c r="S483" s="1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</row>
    <row r="484" spans="1:46" ht="12.75" customHeight="1">
      <c r="A484" s="134"/>
      <c r="B484" s="134"/>
      <c r="C484" s="134"/>
      <c r="D484" s="134"/>
      <c r="E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"/>
      <c r="Q484" s="1"/>
      <c r="R484" s="1"/>
      <c r="S484" s="1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</row>
    <row r="485" spans="1:46" ht="12.75" customHeight="1">
      <c r="A485" s="134"/>
      <c r="B485" s="134"/>
      <c r="C485" s="134"/>
      <c r="D485" s="134"/>
      <c r="E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"/>
      <c r="Q485" s="1"/>
      <c r="R485" s="1"/>
      <c r="S485" s="1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</row>
    <row r="486" spans="1:46" ht="12.75" customHeight="1">
      <c r="A486" s="134"/>
      <c r="B486" s="134"/>
      <c r="C486" s="134"/>
      <c r="D486" s="134"/>
      <c r="E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"/>
      <c r="Q486" s="1"/>
      <c r="R486" s="1"/>
      <c r="S486" s="1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</row>
    <row r="487" spans="1:46" ht="12.75" customHeight="1">
      <c r="A487" s="134"/>
      <c r="B487" s="134"/>
      <c r="C487" s="134"/>
      <c r="D487" s="134"/>
      <c r="E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"/>
      <c r="Q487" s="1"/>
      <c r="R487" s="1"/>
      <c r="S487" s="1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</row>
    <row r="488" spans="1:46" ht="12.75" customHeight="1">
      <c r="A488" s="134"/>
      <c r="B488" s="134"/>
      <c r="C488" s="134"/>
      <c r="D488" s="134"/>
      <c r="E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"/>
      <c r="Q488" s="1"/>
      <c r="R488" s="1"/>
      <c r="S488" s="1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</row>
    <row r="489" spans="1:46" ht="12.75" customHeight="1">
      <c r="A489" s="134"/>
      <c r="B489" s="134"/>
      <c r="C489" s="134"/>
      <c r="D489" s="134"/>
      <c r="E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"/>
      <c r="Q489" s="1"/>
      <c r="R489" s="1"/>
      <c r="S489" s="1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</row>
    <row r="490" spans="1:46" ht="12.75" customHeight="1">
      <c r="A490" s="134"/>
      <c r="B490" s="134"/>
      <c r="C490" s="134"/>
      <c r="D490" s="134"/>
      <c r="E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"/>
      <c r="Q490" s="1"/>
      <c r="R490" s="1"/>
      <c r="S490" s="1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</row>
    <row r="491" spans="1:46" ht="12.75" customHeight="1">
      <c r="A491" s="134"/>
      <c r="B491" s="134"/>
      <c r="C491" s="134"/>
      <c r="D491" s="134"/>
      <c r="E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"/>
      <c r="Q491" s="1"/>
      <c r="R491" s="1"/>
      <c r="S491" s="1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</row>
    <row r="492" spans="1:46" ht="12.75" customHeight="1">
      <c r="A492" s="134"/>
      <c r="B492" s="134"/>
      <c r="C492" s="134"/>
      <c r="D492" s="134"/>
      <c r="E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"/>
      <c r="Q492" s="1"/>
      <c r="R492" s="1"/>
      <c r="S492" s="1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</row>
    <row r="493" spans="1:46" ht="12.75" customHeight="1">
      <c r="A493" s="134"/>
      <c r="B493" s="134"/>
      <c r="C493" s="134"/>
      <c r="D493" s="134"/>
      <c r="E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"/>
      <c r="Q493" s="1"/>
      <c r="R493" s="1"/>
      <c r="S493" s="1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</row>
    <row r="494" spans="1:46" ht="12.75" customHeight="1">
      <c r="A494" s="134"/>
      <c r="B494" s="134"/>
      <c r="C494" s="134"/>
      <c r="D494" s="134"/>
      <c r="E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"/>
      <c r="Q494" s="1"/>
      <c r="R494" s="1"/>
      <c r="S494" s="1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</row>
    <row r="495" spans="1:46" ht="12.75" customHeight="1">
      <c r="A495" s="134"/>
      <c r="B495" s="134"/>
      <c r="C495" s="134"/>
      <c r="D495" s="134"/>
      <c r="E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"/>
      <c r="Q495" s="1"/>
      <c r="R495" s="1"/>
      <c r="S495" s="1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</row>
    <row r="496" spans="1:46" ht="12.75" customHeight="1">
      <c r="A496" s="134"/>
      <c r="B496" s="134"/>
      <c r="C496" s="134"/>
      <c r="D496" s="134"/>
      <c r="E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"/>
      <c r="Q496" s="1"/>
      <c r="R496" s="1"/>
      <c r="S496" s="1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</row>
    <row r="497" spans="1:46" ht="12.75" customHeight="1">
      <c r="A497" s="134"/>
      <c r="B497" s="134"/>
      <c r="C497" s="134"/>
      <c r="D497" s="134"/>
      <c r="E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"/>
      <c r="Q497" s="1"/>
      <c r="R497" s="1"/>
      <c r="S497" s="1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</row>
    <row r="498" spans="1:46" ht="12.75" customHeight="1">
      <c r="A498" s="134"/>
      <c r="B498" s="134"/>
      <c r="C498" s="134"/>
      <c r="D498" s="134"/>
      <c r="E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"/>
      <c r="Q498" s="1"/>
      <c r="R498" s="1"/>
      <c r="S498" s="1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</row>
    <row r="499" spans="1:46" ht="12.75" customHeight="1">
      <c r="A499" s="134"/>
      <c r="B499" s="134"/>
      <c r="C499" s="134"/>
      <c r="D499" s="134"/>
      <c r="E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"/>
      <c r="Q499" s="1"/>
      <c r="R499" s="1"/>
      <c r="S499" s="1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</row>
    <row r="500" spans="1:46" ht="12.75" customHeight="1">
      <c r="A500" s="134"/>
      <c r="B500" s="134"/>
      <c r="C500" s="134"/>
      <c r="D500" s="134"/>
      <c r="E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"/>
      <c r="Q500" s="1"/>
      <c r="R500" s="1"/>
      <c r="S500" s="1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</row>
    <row r="501" spans="1:46" ht="12.75" customHeight="1">
      <c r="A501" s="134"/>
      <c r="B501" s="134"/>
      <c r="C501" s="134"/>
      <c r="D501" s="134"/>
      <c r="E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"/>
      <c r="Q501" s="1"/>
      <c r="R501" s="1"/>
      <c r="S501" s="1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</row>
    <row r="502" spans="1:46" ht="12.75" customHeight="1">
      <c r="A502" s="134"/>
      <c r="B502" s="134"/>
      <c r="C502" s="134"/>
      <c r="D502" s="134"/>
      <c r="E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"/>
      <c r="Q502" s="1"/>
      <c r="R502" s="1"/>
      <c r="S502" s="1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</row>
    <row r="503" spans="1:46" ht="12.75" customHeight="1">
      <c r="A503" s="134"/>
      <c r="B503" s="134"/>
      <c r="C503" s="134"/>
      <c r="D503" s="134"/>
      <c r="E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"/>
      <c r="Q503" s="1"/>
      <c r="R503" s="1"/>
      <c r="S503" s="1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</row>
    <row r="504" spans="1:46" ht="12.75" customHeight="1">
      <c r="A504" s="134"/>
      <c r="B504" s="134"/>
      <c r="C504" s="134"/>
      <c r="D504" s="134"/>
      <c r="E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"/>
      <c r="Q504" s="1"/>
      <c r="R504" s="1"/>
      <c r="S504" s="1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</row>
    <row r="505" spans="1:46" ht="12.75" customHeight="1">
      <c r="A505" s="134"/>
      <c r="B505" s="134"/>
      <c r="C505" s="134"/>
      <c r="D505" s="134"/>
      <c r="E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"/>
      <c r="Q505" s="1"/>
      <c r="R505" s="1"/>
      <c r="S505" s="1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</row>
    <row r="506" spans="1:46" ht="12.75" customHeight="1">
      <c r="A506" s="134"/>
      <c r="B506" s="134"/>
      <c r="C506" s="134"/>
      <c r="D506" s="134"/>
      <c r="E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"/>
      <c r="Q506" s="1"/>
      <c r="R506" s="1"/>
      <c r="S506" s="1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</row>
    <row r="507" spans="1:46" ht="12.75" customHeight="1">
      <c r="A507" s="134"/>
      <c r="B507" s="134"/>
      <c r="C507" s="134"/>
      <c r="D507" s="134"/>
      <c r="E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"/>
      <c r="Q507" s="1"/>
      <c r="R507" s="1"/>
      <c r="S507" s="1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</row>
    <row r="508" spans="1:46" ht="12.75" customHeight="1">
      <c r="A508" s="134"/>
      <c r="B508" s="134"/>
      <c r="C508" s="134"/>
      <c r="D508" s="134"/>
      <c r="E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"/>
      <c r="Q508" s="1"/>
      <c r="R508" s="1"/>
      <c r="S508" s="1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</row>
    <row r="509" spans="1:46" ht="12.75" customHeight="1">
      <c r="A509" s="134"/>
      <c r="B509" s="134"/>
      <c r="C509" s="134"/>
      <c r="D509" s="134"/>
      <c r="E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"/>
      <c r="Q509" s="1"/>
      <c r="R509" s="1"/>
      <c r="S509" s="1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</row>
    <row r="510" spans="1:46" ht="12.75" customHeight="1">
      <c r="A510" s="134"/>
      <c r="B510" s="134"/>
      <c r="C510" s="134"/>
      <c r="D510" s="134"/>
      <c r="E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"/>
      <c r="Q510" s="1"/>
      <c r="R510" s="1"/>
      <c r="S510" s="1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</row>
    <row r="511" spans="1:46" ht="12.75" customHeight="1">
      <c r="A511" s="134"/>
      <c r="B511" s="134"/>
      <c r="C511" s="134"/>
      <c r="D511" s="134"/>
      <c r="E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"/>
      <c r="Q511" s="1"/>
      <c r="R511" s="1"/>
      <c r="S511" s="1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</row>
    <row r="512" spans="1:46" ht="12.75" customHeight="1">
      <c r="A512" s="134"/>
      <c r="B512" s="134"/>
      <c r="C512" s="134"/>
      <c r="D512" s="134"/>
      <c r="E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"/>
      <c r="Q512" s="1"/>
      <c r="R512" s="1"/>
      <c r="S512" s="1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</row>
    <row r="513" spans="1:46" ht="12.75" customHeight="1">
      <c r="A513" s="134"/>
      <c r="B513" s="134"/>
      <c r="C513" s="134"/>
      <c r="D513" s="134"/>
      <c r="E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"/>
      <c r="Q513" s="1"/>
      <c r="R513" s="1"/>
      <c r="S513" s="1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</row>
    <row r="514" spans="1:46" ht="12.75" customHeight="1">
      <c r="A514" s="134"/>
      <c r="B514" s="134"/>
      <c r="C514" s="134"/>
      <c r="D514" s="134"/>
      <c r="E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"/>
      <c r="Q514" s="1"/>
      <c r="R514" s="1"/>
      <c r="S514" s="1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</row>
    <row r="515" spans="1:46" ht="12.75" customHeight="1">
      <c r="A515" s="134"/>
      <c r="B515" s="134"/>
      <c r="C515" s="134"/>
      <c r="D515" s="134"/>
      <c r="E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"/>
      <c r="Q515" s="1"/>
      <c r="R515" s="1"/>
      <c r="S515" s="1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</row>
    <row r="516" spans="1:46" ht="12.75" customHeight="1">
      <c r="A516" s="134"/>
      <c r="B516" s="134"/>
      <c r="C516" s="134"/>
      <c r="D516" s="134"/>
      <c r="E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"/>
      <c r="Q516" s="1"/>
      <c r="R516" s="1"/>
      <c r="S516" s="1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</row>
    <row r="517" spans="1:46" ht="12.75" customHeight="1">
      <c r="A517" s="134"/>
      <c r="B517" s="134"/>
      <c r="C517" s="134"/>
      <c r="D517" s="134"/>
      <c r="E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"/>
      <c r="Q517" s="1"/>
      <c r="R517" s="1"/>
      <c r="S517" s="1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</row>
    <row r="518" spans="1:46" ht="12.75" customHeight="1">
      <c r="A518" s="134"/>
      <c r="B518" s="134"/>
      <c r="C518" s="134"/>
      <c r="D518" s="134"/>
      <c r="E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"/>
      <c r="Q518" s="1"/>
      <c r="R518" s="1"/>
      <c r="S518" s="1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</row>
    <row r="519" spans="1:46" ht="12.75" customHeight="1">
      <c r="A519" s="134"/>
      <c r="B519" s="134"/>
      <c r="C519" s="134"/>
      <c r="D519" s="134"/>
      <c r="E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"/>
      <c r="Q519" s="1"/>
      <c r="R519" s="1"/>
      <c r="S519" s="1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</row>
    <row r="520" spans="1:46" ht="12.75" customHeight="1">
      <c r="A520" s="134"/>
      <c r="B520" s="134"/>
      <c r="C520" s="134"/>
      <c r="D520" s="134"/>
      <c r="E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"/>
      <c r="Q520" s="1"/>
      <c r="R520" s="1"/>
      <c r="S520" s="1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</row>
    <row r="521" spans="1:46" ht="12.75" customHeight="1">
      <c r="A521" s="134"/>
      <c r="B521" s="134"/>
      <c r="C521" s="134"/>
      <c r="D521" s="134"/>
      <c r="E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"/>
      <c r="Q521" s="1"/>
      <c r="R521" s="1"/>
      <c r="S521" s="1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</row>
    <row r="522" spans="1:46" ht="12.75" customHeight="1">
      <c r="A522" s="134"/>
      <c r="B522" s="134"/>
      <c r="C522" s="134"/>
      <c r="D522" s="134"/>
      <c r="E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"/>
      <c r="Q522" s="1"/>
      <c r="R522" s="1"/>
      <c r="S522" s="1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</row>
    <row r="523" spans="1:46" ht="12.75" customHeight="1">
      <c r="A523" s="134"/>
      <c r="B523" s="134"/>
      <c r="C523" s="134"/>
      <c r="D523" s="134"/>
      <c r="E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"/>
      <c r="Q523" s="1"/>
      <c r="R523" s="1"/>
      <c r="S523" s="1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</row>
    <row r="524" spans="1:46" ht="12.75" customHeight="1">
      <c r="A524" s="134"/>
      <c r="B524" s="134"/>
      <c r="C524" s="134"/>
      <c r="D524" s="134"/>
      <c r="E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"/>
      <c r="Q524" s="1"/>
      <c r="R524" s="1"/>
      <c r="S524" s="1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</row>
    <row r="525" spans="1:46" ht="12.75" customHeight="1">
      <c r="A525" s="134"/>
      <c r="B525" s="134"/>
      <c r="C525" s="134"/>
      <c r="D525" s="134"/>
      <c r="E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"/>
      <c r="Q525" s="1"/>
      <c r="R525" s="1"/>
      <c r="S525" s="1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</row>
    <row r="526" spans="1:46" ht="12.75" customHeight="1">
      <c r="A526" s="134"/>
      <c r="B526" s="134"/>
      <c r="C526" s="134"/>
      <c r="D526" s="134"/>
      <c r="E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"/>
      <c r="Q526" s="1"/>
      <c r="R526" s="1"/>
      <c r="S526" s="1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</row>
    <row r="527" spans="1:46" ht="12.75" customHeight="1">
      <c r="A527" s="134"/>
      <c r="B527" s="134"/>
      <c r="C527" s="134"/>
      <c r="D527" s="134"/>
      <c r="E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"/>
      <c r="Q527" s="1"/>
      <c r="R527" s="1"/>
      <c r="S527" s="1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</row>
    <row r="528" spans="1:46" ht="12.75" customHeight="1">
      <c r="A528" s="134"/>
      <c r="B528" s="134"/>
      <c r="C528" s="134"/>
      <c r="D528" s="134"/>
      <c r="E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"/>
      <c r="Q528" s="1"/>
      <c r="R528" s="1"/>
      <c r="S528" s="1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</row>
    <row r="529" spans="1:46" ht="12.75" customHeight="1">
      <c r="A529" s="134"/>
      <c r="B529" s="134"/>
      <c r="C529" s="134"/>
      <c r="D529" s="134"/>
      <c r="E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"/>
      <c r="Q529" s="1"/>
      <c r="R529" s="1"/>
      <c r="S529" s="1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</row>
    <row r="530" spans="1:46" ht="12.75" customHeight="1">
      <c r="A530" s="134"/>
      <c r="B530" s="134"/>
      <c r="C530" s="134"/>
      <c r="D530" s="134"/>
      <c r="E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"/>
      <c r="Q530" s="1"/>
      <c r="R530" s="1"/>
      <c r="S530" s="1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</row>
    <row r="531" spans="1:46" ht="12.75" customHeight="1">
      <c r="A531" s="134"/>
      <c r="B531" s="134"/>
      <c r="C531" s="134"/>
      <c r="D531" s="134"/>
      <c r="E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"/>
      <c r="Q531" s="1"/>
      <c r="R531" s="1"/>
      <c r="S531" s="1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</row>
    <row r="532" spans="1:46" ht="12.75" customHeight="1">
      <c r="A532" s="134"/>
      <c r="B532" s="134"/>
      <c r="C532" s="134"/>
      <c r="D532" s="134"/>
      <c r="E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"/>
      <c r="Q532" s="1"/>
      <c r="R532" s="1"/>
      <c r="S532" s="1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</row>
    <row r="533" spans="1:46" ht="12.75" customHeight="1">
      <c r="A533" s="134"/>
      <c r="B533" s="134"/>
      <c r="C533" s="134"/>
      <c r="D533" s="134"/>
      <c r="E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"/>
      <c r="Q533" s="1"/>
      <c r="R533" s="1"/>
      <c r="S533" s="1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</row>
    <row r="534" spans="1:46" ht="12.75" customHeight="1">
      <c r="A534" s="134"/>
      <c r="B534" s="134"/>
      <c r="C534" s="134"/>
      <c r="D534" s="134"/>
      <c r="E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"/>
      <c r="Q534" s="1"/>
      <c r="R534" s="1"/>
      <c r="S534" s="1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</row>
    <row r="535" spans="1:46" ht="12.75" customHeight="1">
      <c r="A535" s="134"/>
      <c r="B535" s="134"/>
      <c r="C535" s="134"/>
      <c r="D535" s="134"/>
      <c r="E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"/>
      <c r="Q535" s="1"/>
      <c r="R535" s="1"/>
      <c r="S535" s="1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</row>
    <row r="536" spans="1:46" ht="12.75" customHeight="1">
      <c r="A536" s="134"/>
      <c r="B536" s="134"/>
      <c r="C536" s="134"/>
      <c r="D536" s="134"/>
      <c r="E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"/>
      <c r="Q536" s="1"/>
      <c r="R536" s="1"/>
      <c r="S536" s="1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</row>
    <row r="537" spans="1:46" ht="12.75" customHeight="1">
      <c r="A537" s="134"/>
      <c r="B537" s="134"/>
      <c r="C537" s="134"/>
      <c r="D537" s="134"/>
      <c r="E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"/>
      <c r="Q537" s="1"/>
      <c r="R537" s="1"/>
      <c r="S537" s="1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</row>
    <row r="538" spans="1:46" ht="12.75" customHeight="1">
      <c r="A538" s="134"/>
      <c r="B538" s="134"/>
      <c r="C538" s="134"/>
      <c r="D538" s="134"/>
      <c r="E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"/>
      <c r="Q538" s="1"/>
      <c r="R538" s="1"/>
      <c r="S538" s="1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</row>
    <row r="539" spans="1:46" ht="12.75" customHeight="1">
      <c r="A539" s="134"/>
      <c r="B539" s="134"/>
      <c r="C539" s="134"/>
      <c r="D539" s="134"/>
      <c r="E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"/>
      <c r="Q539" s="1"/>
      <c r="R539" s="1"/>
      <c r="S539" s="1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</row>
    <row r="540" spans="1:46" ht="12.75" customHeight="1">
      <c r="A540" s="134"/>
      <c r="B540" s="134"/>
      <c r="C540" s="134"/>
      <c r="D540" s="134"/>
      <c r="E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"/>
      <c r="Q540" s="1"/>
      <c r="R540" s="1"/>
      <c r="S540" s="1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</row>
    <row r="541" spans="1:46" ht="12.75" customHeight="1">
      <c r="A541" s="134"/>
      <c r="B541" s="134"/>
      <c r="C541" s="134"/>
      <c r="D541" s="134"/>
      <c r="E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"/>
      <c r="Q541" s="1"/>
      <c r="R541" s="1"/>
      <c r="S541" s="1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</row>
    <row r="542" spans="1:46" ht="12.75" customHeight="1">
      <c r="A542" s="134"/>
      <c r="B542" s="134"/>
      <c r="C542" s="134"/>
      <c r="D542" s="134"/>
      <c r="E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"/>
      <c r="Q542" s="1"/>
      <c r="R542" s="1"/>
      <c r="S542" s="1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</row>
    <row r="543" spans="1:46" ht="12.75" customHeight="1">
      <c r="A543" s="134"/>
      <c r="B543" s="134"/>
      <c r="C543" s="134"/>
      <c r="D543" s="134"/>
      <c r="E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"/>
      <c r="Q543" s="1"/>
      <c r="R543" s="1"/>
      <c r="S543" s="1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</row>
    <row r="544" spans="1:46" ht="12.75" customHeight="1">
      <c r="A544" s="134"/>
      <c r="B544" s="134"/>
      <c r="C544" s="134"/>
      <c r="D544" s="134"/>
      <c r="E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"/>
      <c r="Q544" s="1"/>
      <c r="R544" s="1"/>
      <c r="S544" s="1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</row>
    <row r="545" spans="1:46" ht="12.75" customHeight="1">
      <c r="A545" s="134"/>
      <c r="B545" s="134"/>
      <c r="C545" s="134"/>
      <c r="D545" s="134"/>
      <c r="E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"/>
      <c r="Q545" s="1"/>
      <c r="R545" s="1"/>
      <c r="S545" s="1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</row>
    <row r="546" spans="1:46" ht="12.75" customHeight="1">
      <c r="A546" s="134"/>
      <c r="B546" s="134"/>
      <c r="C546" s="134"/>
      <c r="D546" s="134"/>
      <c r="E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"/>
      <c r="Q546" s="1"/>
      <c r="R546" s="1"/>
      <c r="S546" s="1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</row>
    <row r="547" spans="1:46" ht="12.75" customHeight="1">
      <c r="A547" s="134"/>
      <c r="B547" s="134"/>
      <c r="C547" s="134"/>
      <c r="D547" s="134"/>
      <c r="E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"/>
      <c r="Q547" s="1"/>
      <c r="R547" s="1"/>
      <c r="S547" s="1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4"/>
      <c r="AS547" s="134"/>
      <c r="AT547" s="134"/>
    </row>
    <row r="548" spans="1:46" ht="12.75" customHeight="1">
      <c r="A548" s="134"/>
      <c r="B548" s="134"/>
      <c r="C548" s="134"/>
      <c r="D548" s="134"/>
      <c r="E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"/>
      <c r="Q548" s="1"/>
      <c r="R548" s="1"/>
      <c r="S548" s="1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</row>
    <row r="549" spans="1:46" ht="12.75" customHeight="1">
      <c r="A549" s="134"/>
      <c r="B549" s="134"/>
      <c r="C549" s="134"/>
      <c r="D549" s="134"/>
      <c r="E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"/>
      <c r="Q549" s="1"/>
      <c r="R549" s="1"/>
      <c r="S549" s="1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</row>
    <row r="550" spans="1:46" ht="12.75" customHeight="1">
      <c r="A550" s="134"/>
      <c r="B550" s="134"/>
      <c r="C550" s="134"/>
      <c r="D550" s="134"/>
      <c r="E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"/>
      <c r="Q550" s="1"/>
      <c r="R550" s="1"/>
      <c r="S550" s="1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</row>
    <row r="551" spans="1:46" ht="12.75" customHeight="1">
      <c r="A551" s="134"/>
      <c r="B551" s="134"/>
      <c r="C551" s="134"/>
      <c r="D551" s="134"/>
      <c r="E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"/>
      <c r="Q551" s="1"/>
      <c r="R551" s="1"/>
      <c r="S551" s="1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</row>
    <row r="552" spans="1:46" ht="12.75" customHeight="1">
      <c r="A552" s="134"/>
      <c r="B552" s="134"/>
      <c r="C552" s="134"/>
      <c r="D552" s="134"/>
      <c r="E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"/>
      <c r="Q552" s="1"/>
      <c r="R552" s="1"/>
      <c r="S552" s="1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</row>
    <row r="553" spans="1:46" ht="12.75" customHeight="1">
      <c r="A553" s="134"/>
      <c r="B553" s="134"/>
      <c r="C553" s="134"/>
      <c r="D553" s="134"/>
      <c r="E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"/>
      <c r="Q553" s="1"/>
      <c r="R553" s="1"/>
      <c r="S553" s="1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  <c r="AR553" s="134"/>
      <c r="AS553" s="134"/>
      <c r="AT553" s="134"/>
    </row>
    <row r="554" spans="1:46" ht="12.75" customHeight="1">
      <c r="A554" s="134"/>
      <c r="B554" s="134"/>
      <c r="C554" s="134"/>
      <c r="D554" s="134"/>
      <c r="E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"/>
      <c r="Q554" s="1"/>
      <c r="R554" s="1"/>
      <c r="S554" s="1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</row>
    <row r="555" spans="1:46" ht="12.75" customHeight="1">
      <c r="A555" s="134"/>
      <c r="B555" s="134"/>
      <c r="C555" s="134"/>
      <c r="D555" s="134"/>
      <c r="E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"/>
      <c r="Q555" s="1"/>
      <c r="R555" s="1"/>
      <c r="S555" s="1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</row>
    <row r="556" spans="1:46" ht="12.75" customHeight="1">
      <c r="A556" s="134"/>
      <c r="B556" s="134"/>
      <c r="C556" s="134"/>
      <c r="D556" s="134"/>
      <c r="E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"/>
      <c r="Q556" s="1"/>
      <c r="R556" s="1"/>
      <c r="S556" s="1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</row>
    <row r="557" spans="1:46" ht="12.75" customHeight="1">
      <c r="A557" s="134"/>
      <c r="B557" s="134"/>
      <c r="C557" s="134"/>
      <c r="D557" s="134"/>
      <c r="E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"/>
      <c r="Q557" s="1"/>
      <c r="R557" s="1"/>
      <c r="S557" s="1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</row>
    <row r="558" spans="1:46" ht="12.75" customHeight="1">
      <c r="A558" s="134"/>
      <c r="B558" s="134"/>
      <c r="C558" s="134"/>
      <c r="D558" s="134"/>
      <c r="E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"/>
      <c r="Q558" s="1"/>
      <c r="R558" s="1"/>
      <c r="S558" s="1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  <c r="AR558" s="134"/>
      <c r="AS558" s="134"/>
      <c r="AT558" s="134"/>
    </row>
    <row r="559" spans="1:46" ht="12.75" customHeight="1">
      <c r="A559" s="134"/>
      <c r="B559" s="134"/>
      <c r="C559" s="134"/>
      <c r="D559" s="134"/>
      <c r="E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"/>
      <c r="Q559" s="1"/>
      <c r="R559" s="1"/>
      <c r="S559" s="1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</row>
    <row r="560" spans="1:46" ht="12.75" customHeight="1">
      <c r="A560" s="134"/>
      <c r="B560" s="134"/>
      <c r="C560" s="134"/>
      <c r="D560" s="134"/>
      <c r="E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"/>
      <c r="Q560" s="1"/>
      <c r="R560" s="1"/>
      <c r="S560" s="1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</row>
    <row r="561" spans="1:46" ht="12.75" customHeight="1">
      <c r="A561" s="134"/>
      <c r="B561" s="134"/>
      <c r="C561" s="134"/>
      <c r="D561" s="134"/>
      <c r="E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"/>
      <c r="Q561" s="1"/>
      <c r="R561" s="1"/>
      <c r="S561" s="1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</row>
    <row r="562" spans="1:46" ht="12.75" customHeight="1">
      <c r="A562" s="134"/>
      <c r="B562" s="134"/>
      <c r="C562" s="134"/>
      <c r="D562" s="134"/>
      <c r="E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"/>
      <c r="Q562" s="1"/>
      <c r="R562" s="1"/>
      <c r="S562" s="1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</row>
    <row r="563" spans="1:46" ht="12.75" customHeight="1">
      <c r="A563" s="134"/>
      <c r="B563" s="134"/>
      <c r="C563" s="134"/>
      <c r="D563" s="134"/>
      <c r="E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"/>
      <c r="Q563" s="1"/>
      <c r="R563" s="1"/>
      <c r="S563" s="1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  <c r="AR563" s="134"/>
      <c r="AS563" s="134"/>
      <c r="AT563" s="134"/>
    </row>
    <row r="564" spans="1:46" ht="12.75" customHeight="1">
      <c r="A564" s="134"/>
      <c r="B564" s="134"/>
      <c r="C564" s="134"/>
      <c r="D564" s="134"/>
      <c r="E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"/>
      <c r="Q564" s="1"/>
      <c r="R564" s="1"/>
      <c r="S564" s="1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  <c r="AR564" s="134"/>
      <c r="AS564" s="134"/>
      <c r="AT564" s="134"/>
    </row>
    <row r="565" spans="1:46" ht="12.75" customHeight="1">
      <c r="A565" s="134"/>
      <c r="B565" s="134"/>
      <c r="C565" s="134"/>
      <c r="D565" s="134"/>
      <c r="E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"/>
      <c r="Q565" s="1"/>
      <c r="R565" s="1"/>
      <c r="S565" s="1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</row>
    <row r="566" spans="1:46" ht="12.75" customHeight="1">
      <c r="A566" s="134"/>
      <c r="B566" s="134"/>
      <c r="C566" s="134"/>
      <c r="D566" s="134"/>
      <c r="E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"/>
      <c r="Q566" s="1"/>
      <c r="R566" s="1"/>
      <c r="S566" s="1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</row>
    <row r="567" spans="1:46" ht="12.75" customHeight="1">
      <c r="A567" s="134"/>
      <c r="B567" s="134"/>
      <c r="C567" s="134"/>
      <c r="D567" s="134"/>
      <c r="E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"/>
      <c r="Q567" s="1"/>
      <c r="R567" s="1"/>
      <c r="S567" s="1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</row>
    <row r="568" spans="1:46" ht="12.75" customHeight="1">
      <c r="A568" s="134"/>
      <c r="B568" s="134"/>
      <c r="C568" s="134"/>
      <c r="D568" s="134"/>
      <c r="E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"/>
      <c r="Q568" s="1"/>
      <c r="R568" s="1"/>
      <c r="S568" s="1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</row>
    <row r="569" spans="1:46" ht="12.75" customHeight="1">
      <c r="A569" s="134"/>
      <c r="B569" s="134"/>
      <c r="C569" s="134"/>
      <c r="D569" s="134"/>
      <c r="E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"/>
      <c r="Q569" s="1"/>
      <c r="R569" s="1"/>
      <c r="S569" s="1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</row>
    <row r="570" spans="1:46" ht="12.75" customHeight="1">
      <c r="A570" s="134"/>
      <c r="B570" s="134"/>
      <c r="C570" s="134"/>
      <c r="D570" s="134"/>
      <c r="E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"/>
      <c r="Q570" s="1"/>
      <c r="R570" s="1"/>
      <c r="S570" s="1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</row>
    <row r="571" spans="1:46" ht="12.75" customHeight="1">
      <c r="A571" s="134"/>
      <c r="B571" s="134"/>
      <c r="C571" s="134"/>
      <c r="D571" s="134"/>
      <c r="E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"/>
      <c r="Q571" s="1"/>
      <c r="R571" s="1"/>
      <c r="S571" s="1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</row>
    <row r="572" spans="1:46" ht="12.75" customHeight="1">
      <c r="A572" s="134"/>
      <c r="B572" s="134"/>
      <c r="C572" s="134"/>
      <c r="D572" s="134"/>
      <c r="E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"/>
      <c r="Q572" s="1"/>
      <c r="R572" s="1"/>
      <c r="S572" s="1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</row>
    <row r="573" spans="1:46" ht="12.75" customHeight="1">
      <c r="A573" s="134"/>
      <c r="B573" s="134"/>
      <c r="C573" s="134"/>
      <c r="D573" s="134"/>
      <c r="E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"/>
      <c r="Q573" s="1"/>
      <c r="R573" s="1"/>
      <c r="S573" s="1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</row>
    <row r="574" spans="1:46" ht="12.75" customHeight="1">
      <c r="A574" s="134"/>
      <c r="B574" s="134"/>
      <c r="C574" s="134"/>
      <c r="D574" s="134"/>
      <c r="E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"/>
      <c r="Q574" s="1"/>
      <c r="R574" s="1"/>
      <c r="S574" s="1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</row>
    <row r="575" spans="1:46" ht="12.75" customHeight="1">
      <c r="A575" s="134"/>
      <c r="B575" s="134"/>
      <c r="C575" s="134"/>
      <c r="D575" s="134"/>
      <c r="E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"/>
      <c r="Q575" s="1"/>
      <c r="R575" s="1"/>
      <c r="S575" s="1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</row>
    <row r="576" spans="1:46" ht="12.75" customHeight="1">
      <c r="A576" s="134"/>
      <c r="B576" s="134"/>
      <c r="C576" s="134"/>
      <c r="D576" s="134"/>
      <c r="E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"/>
      <c r="Q576" s="1"/>
      <c r="R576" s="1"/>
      <c r="S576" s="1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</row>
    <row r="577" spans="1:46" ht="12.75" customHeight="1">
      <c r="A577" s="134"/>
      <c r="B577" s="134"/>
      <c r="C577" s="134"/>
      <c r="D577" s="134"/>
      <c r="E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"/>
      <c r="Q577" s="1"/>
      <c r="R577" s="1"/>
      <c r="S577" s="1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</row>
    <row r="578" spans="1:46" ht="12.75" customHeight="1">
      <c r="A578" s="134"/>
      <c r="B578" s="134"/>
      <c r="C578" s="134"/>
      <c r="D578" s="134"/>
      <c r="E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"/>
      <c r="Q578" s="1"/>
      <c r="R578" s="1"/>
      <c r="S578" s="1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</row>
    <row r="579" spans="1:46" ht="12.75" customHeight="1">
      <c r="A579" s="134"/>
      <c r="B579" s="134"/>
      <c r="C579" s="134"/>
      <c r="D579" s="134"/>
      <c r="E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"/>
      <c r="Q579" s="1"/>
      <c r="R579" s="1"/>
      <c r="S579" s="1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</row>
    <row r="580" spans="1:46" ht="12.75" customHeight="1">
      <c r="A580" s="134"/>
      <c r="B580" s="134"/>
      <c r="C580" s="134"/>
      <c r="D580" s="134"/>
      <c r="E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"/>
      <c r="Q580" s="1"/>
      <c r="R580" s="1"/>
      <c r="S580" s="1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</row>
    <row r="581" spans="1:46" ht="12.75" customHeight="1">
      <c r="A581" s="134"/>
      <c r="B581" s="134"/>
      <c r="C581" s="134"/>
      <c r="D581" s="134"/>
      <c r="E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"/>
      <c r="Q581" s="1"/>
      <c r="R581" s="1"/>
      <c r="S581" s="1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</row>
    <row r="582" spans="1:46" ht="12.75" customHeight="1">
      <c r="A582" s="134"/>
      <c r="B582" s="134"/>
      <c r="C582" s="134"/>
      <c r="D582" s="134"/>
      <c r="E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"/>
      <c r="Q582" s="1"/>
      <c r="R582" s="1"/>
      <c r="S582" s="1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  <c r="AR582" s="134"/>
      <c r="AS582" s="134"/>
      <c r="AT582" s="134"/>
    </row>
    <row r="583" spans="1:46" ht="12.75" customHeight="1">
      <c r="A583" s="134"/>
      <c r="B583" s="134"/>
      <c r="C583" s="134"/>
      <c r="D583" s="134"/>
      <c r="E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"/>
      <c r="Q583" s="1"/>
      <c r="R583" s="1"/>
      <c r="S583" s="1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</row>
    <row r="584" spans="1:46" ht="12.75" customHeight="1">
      <c r="A584" s="134"/>
      <c r="B584" s="134"/>
      <c r="C584" s="134"/>
      <c r="D584" s="134"/>
      <c r="E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"/>
      <c r="Q584" s="1"/>
      <c r="R584" s="1"/>
      <c r="S584" s="1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</row>
    <row r="585" spans="1:46" ht="12.75" customHeight="1">
      <c r="A585" s="134"/>
      <c r="B585" s="134"/>
      <c r="C585" s="134"/>
      <c r="D585" s="134"/>
      <c r="E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"/>
      <c r="Q585" s="1"/>
      <c r="R585" s="1"/>
      <c r="S585" s="1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</row>
    <row r="586" spans="1:46" ht="12.75" customHeight="1">
      <c r="A586" s="134"/>
      <c r="B586" s="134"/>
      <c r="C586" s="134"/>
      <c r="D586" s="134"/>
      <c r="E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"/>
      <c r="Q586" s="1"/>
      <c r="R586" s="1"/>
      <c r="S586" s="1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</row>
    <row r="587" spans="1:46" ht="12.75" customHeight="1">
      <c r="A587" s="134"/>
      <c r="B587" s="134"/>
      <c r="C587" s="134"/>
      <c r="D587" s="134"/>
      <c r="E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"/>
      <c r="Q587" s="1"/>
      <c r="R587" s="1"/>
      <c r="S587" s="1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4"/>
      <c r="AS587" s="134"/>
      <c r="AT587" s="134"/>
    </row>
    <row r="588" spans="1:46" ht="12.75" customHeight="1">
      <c r="A588" s="134"/>
      <c r="B588" s="134"/>
      <c r="C588" s="134"/>
      <c r="D588" s="134"/>
      <c r="E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"/>
      <c r="Q588" s="1"/>
      <c r="R588" s="1"/>
      <c r="S588" s="1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</row>
    <row r="589" spans="1:46" ht="12.75" customHeight="1">
      <c r="A589" s="134"/>
      <c r="B589" s="134"/>
      <c r="C589" s="134"/>
      <c r="D589" s="134"/>
      <c r="E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"/>
      <c r="Q589" s="1"/>
      <c r="R589" s="1"/>
      <c r="S589" s="1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  <c r="AR589" s="134"/>
      <c r="AS589" s="134"/>
      <c r="AT589" s="134"/>
    </row>
    <row r="590" spans="1:46" ht="12.75" customHeight="1">
      <c r="A590" s="134"/>
      <c r="B590" s="134"/>
      <c r="C590" s="134"/>
      <c r="D590" s="134"/>
      <c r="E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"/>
      <c r="Q590" s="1"/>
      <c r="R590" s="1"/>
      <c r="S590" s="1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  <c r="AR590" s="134"/>
      <c r="AS590" s="134"/>
      <c r="AT590" s="134"/>
    </row>
    <row r="591" spans="1:46" ht="12.75" customHeight="1">
      <c r="A591" s="134"/>
      <c r="B591" s="134"/>
      <c r="C591" s="134"/>
      <c r="D591" s="134"/>
      <c r="E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"/>
      <c r="Q591" s="1"/>
      <c r="R591" s="1"/>
      <c r="S591" s="1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</row>
    <row r="592" spans="1:46" ht="12.75" customHeight="1">
      <c r="A592" s="134"/>
      <c r="B592" s="134"/>
      <c r="C592" s="134"/>
      <c r="D592" s="134"/>
      <c r="E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"/>
      <c r="Q592" s="1"/>
      <c r="R592" s="1"/>
      <c r="S592" s="1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</row>
    <row r="593" spans="1:46" ht="12.75" customHeight="1">
      <c r="A593" s="134"/>
      <c r="B593" s="134"/>
      <c r="C593" s="134"/>
      <c r="D593" s="134"/>
      <c r="E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"/>
      <c r="Q593" s="1"/>
      <c r="R593" s="1"/>
      <c r="S593" s="1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</row>
    <row r="594" spans="1:46" ht="12.75" customHeight="1">
      <c r="A594" s="134"/>
      <c r="B594" s="134"/>
      <c r="C594" s="134"/>
      <c r="D594" s="134"/>
      <c r="E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"/>
      <c r="Q594" s="1"/>
      <c r="R594" s="1"/>
      <c r="S594" s="1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</row>
    <row r="595" spans="1:46" ht="12.75" customHeight="1">
      <c r="A595" s="134"/>
      <c r="B595" s="134"/>
      <c r="C595" s="134"/>
      <c r="D595" s="134"/>
      <c r="E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"/>
      <c r="Q595" s="1"/>
      <c r="R595" s="1"/>
      <c r="S595" s="1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  <c r="AR595" s="134"/>
      <c r="AS595" s="134"/>
      <c r="AT595" s="134"/>
    </row>
    <row r="596" spans="1:46" ht="12.75" customHeight="1">
      <c r="A596" s="134"/>
      <c r="B596" s="134"/>
      <c r="C596" s="134"/>
      <c r="D596" s="134"/>
      <c r="E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"/>
      <c r="Q596" s="1"/>
      <c r="R596" s="1"/>
      <c r="S596" s="1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</row>
    <row r="597" spans="1:46" ht="12.75" customHeight="1">
      <c r="A597" s="134"/>
      <c r="B597" s="134"/>
      <c r="C597" s="134"/>
      <c r="D597" s="134"/>
      <c r="E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"/>
      <c r="Q597" s="1"/>
      <c r="R597" s="1"/>
      <c r="S597" s="1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</row>
    <row r="598" spans="1:46" ht="12.75" customHeight="1">
      <c r="A598" s="134"/>
      <c r="B598" s="134"/>
      <c r="C598" s="134"/>
      <c r="D598" s="134"/>
      <c r="E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"/>
      <c r="Q598" s="1"/>
      <c r="R598" s="1"/>
      <c r="S598" s="1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</row>
    <row r="599" spans="1:46" ht="12.75" customHeight="1">
      <c r="A599" s="134"/>
      <c r="B599" s="134"/>
      <c r="C599" s="134"/>
      <c r="D599" s="134"/>
      <c r="E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"/>
      <c r="Q599" s="1"/>
      <c r="R599" s="1"/>
      <c r="S599" s="1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</row>
    <row r="600" spans="1:46" ht="12.75" customHeight="1">
      <c r="A600" s="134"/>
      <c r="B600" s="134"/>
      <c r="C600" s="134"/>
      <c r="D600" s="134"/>
      <c r="E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"/>
      <c r="Q600" s="1"/>
      <c r="R600" s="1"/>
      <c r="S600" s="1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</row>
    <row r="601" spans="1:46" ht="12.75" customHeight="1">
      <c r="A601" s="134"/>
      <c r="B601" s="134"/>
      <c r="C601" s="134"/>
      <c r="D601" s="134"/>
      <c r="E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"/>
      <c r="Q601" s="1"/>
      <c r="R601" s="1"/>
      <c r="S601" s="1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  <c r="AR601" s="134"/>
      <c r="AS601" s="134"/>
      <c r="AT601" s="134"/>
    </row>
    <row r="602" spans="1:46" ht="12.75" customHeight="1">
      <c r="A602" s="134"/>
      <c r="B602" s="134"/>
      <c r="C602" s="134"/>
      <c r="D602" s="134"/>
      <c r="E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"/>
      <c r="Q602" s="1"/>
      <c r="R602" s="1"/>
      <c r="S602" s="1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</row>
    <row r="603" spans="1:46" ht="12.75" customHeight="1">
      <c r="A603" s="134"/>
      <c r="B603" s="134"/>
      <c r="C603" s="134"/>
      <c r="D603" s="134"/>
      <c r="E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"/>
      <c r="Q603" s="1"/>
      <c r="R603" s="1"/>
      <c r="S603" s="1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</row>
    <row r="604" spans="1:46" ht="12.75" customHeight="1">
      <c r="A604" s="134"/>
      <c r="B604" s="134"/>
      <c r="C604" s="134"/>
      <c r="D604" s="134"/>
      <c r="E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"/>
      <c r="Q604" s="1"/>
      <c r="R604" s="1"/>
      <c r="S604" s="1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</row>
    <row r="605" spans="1:46" ht="12.75" customHeight="1">
      <c r="A605" s="134"/>
      <c r="B605" s="134"/>
      <c r="C605" s="134"/>
      <c r="D605" s="134"/>
      <c r="E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"/>
      <c r="Q605" s="1"/>
      <c r="R605" s="1"/>
      <c r="S605" s="1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</row>
    <row r="606" spans="1:46" ht="12.75" customHeight="1">
      <c r="A606" s="134"/>
      <c r="B606" s="134"/>
      <c r="C606" s="134"/>
      <c r="D606" s="134"/>
      <c r="E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"/>
      <c r="Q606" s="1"/>
      <c r="R606" s="1"/>
      <c r="S606" s="1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  <c r="AR606" s="134"/>
      <c r="AS606" s="134"/>
      <c r="AT606" s="134"/>
    </row>
    <row r="607" spans="1:46" ht="12.75" customHeight="1">
      <c r="A607" s="134"/>
      <c r="B607" s="134"/>
      <c r="C607" s="134"/>
      <c r="D607" s="134"/>
      <c r="E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"/>
      <c r="Q607" s="1"/>
      <c r="R607" s="1"/>
      <c r="S607" s="1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</row>
    <row r="608" spans="1:46" ht="12.75" customHeight="1">
      <c r="A608" s="134"/>
      <c r="B608" s="134"/>
      <c r="C608" s="134"/>
      <c r="D608" s="134"/>
      <c r="E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"/>
      <c r="Q608" s="1"/>
      <c r="R608" s="1"/>
      <c r="S608" s="1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</row>
    <row r="609" spans="1:46" ht="12.75" customHeight="1">
      <c r="A609" s="134"/>
      <c r="B609" s="134"/>
      <c r="C609" s="134"/>
      <c r="D609" s="134"/>
      <c r="E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"/>
      <c r="Q609" s="1"/>
      <c r="R609" s="1"/>
      <c r="S609" s="1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</row>
    <row r="610" spans="1:46" ht="12.75" customHeight="1">
      <c r="A610" s="134"/>
      <c r="B610" s="134"/>
      <c r="C610" s="134"/>
      <c r="D610" s="134"/>
      <c r="E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"/>
      <c r="Q610" s="1"/>
      <c r="R610" s="1"/>
      <c r="S610" s="1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</row>
    <row r="611" spans="1:46" ht="12.75" customHeight="1">
      <c r="A611" s="134"/>
      <c r="B611" s="134"/>
      <c r="C611" s="134"/>
      <c r="D611" s="134"/>
      <c r="E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"/>
      <c r="Q611" s="1"/>
      <c r="R611" s="1"/>
      <c r="S611" s="1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  <c r="AR611" s="134"/>
      <c r="AS611" s="134"/>
      <c r="AT611" s="134"/>
    </row>
    <row r="612" spans="1:46" ht="12.75" customHeight="1">
      <c r="A612" s="134"/>
      <c r="B612" s="134"/>
      <c r="C612" s="134"/>
      <c r="D612" s="134"/>
      <c r="E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"/>
      <c r="Q612" s="1"/>
      <c r="R612" s="1"/>
      <c r="S612" s="1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  <c r="AR612" s="134"/>
      <c r="AS612" s="134"/>
      <c r="AT612" s="134"/>
    </row>
    <row r="613" spans="1:46" ht="12.75" customHeight="1">
      <c r="A613" s="134"/>
      <c r="B613" s="134"/>
      <c r="C613" s="134"/>
      <c r="D613" s="134"/>
      <c r="E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"/>
      <c r="Q613" s="1"/>
      <c r="R613" s="1"/>
      <c r="S613" s="1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</row>
    <row r="614" spans="1:46" ht="12.75" customHeight="1">
      <c r="A614" s="134"/>
      <c r="B614" s="134"/>
      <c r="C614" s="134"/>
      <c r="D614" s="134"/>
      <c r="E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"/>
      <c r="Q614" s="1"/>
      <c r="R614" s="1"/>
      <c r="S614" s="1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</row>
    <row r="615" spans="1:46" ht="12.75" customHeight="1">
      <c r="A615" s="134"/>
      <c r="B615" s="134"/>
      <c r="C615" s="134"/>
      <c r="D615" s="134"/>
      <c r="E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"/>
      <c r="Q615" s="1"/>
      <c r="R615" s="1"/>
      <c r="S615" s="1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  <c r="AR615" s="134"/>
      <c r="AS615" s="134"/>
      <c r="AT615" s="134"/>
    </row>
    <row r="616" spans="1:46" ht="12.75" customHeight="1">
      <c r="A616" s="134"/>
      <c r="B616" s="134"/>
      <c r="C616" s="134"/>
      <c r="D616" s="134"/>
      <c r="E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"/>
      <c r="Q616" s="1"/>
      <c r="R616" s="1"/>
      <c r="S616" s="1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</row>
    <row r="617" spans="1:46" ht="12.75" customHeight="1">
      <c r="A617" s="134"/>
      <c r="B617" s="134"/>
      <c r="C617" s="134"/>
      <c r="D617" s="134"/>
      <c r="E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"/>
      <c r="Q617" s="1"/>
      <c r="R617" s="1"/>
      <c r="S617" s="1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  <c r="AR617" s="134"/>
      <c r="AS617" s="134"/>
      <c r="AT617" s="134"/>
    </row>
    <row r="618" spans="1:46" ht="12.75" customHeight="1">
      <c r="A618" s="134"/>
      <c r="B618" s="134"/>
      <c r="C618" s="134"/>
      <c r="D618" s="134"/>
      <c r="E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"/>
      <c r="Q618" s="1"/>
      <c r="R618" s="1"/>
      <c r="S618" s="1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  <c r="AR618" s="134"/>
      <c r="AS618" s="134"/>
      <c r="AT618" s="134"/>
    </row>
    <row r="619" spans="1:46" ht="12.75" customHeight="1">
      <c r="A619" s="134"/>
      <c r="B619" s="134"/>
      <c r="C619" s="134"/>
      <c r="D619" s="134"/>
      <c r="E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"/>
      <c r="Q619" s="1"/>
      <c r="R619" s="1"/>
      <c r="S619" s="1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</row>
    <row r="620" spans="1:46" ht="12.75" customHeight="1">
      <c r="A620" s="134"/>
      <c r="B620" s="134"/>
      <c r="C620" s="134"/>
      <c r="D620" s="134"/>
      <c r="E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"/>
      <c r="Q620" s="1"/>
      <c r="R620" s="1"/>
      <c r="S620" s="1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</row>
    <row r="621" spans="1:46" ht="12.75" customHeight="1">
      <c r="A621" s="134"/>
      <c r="B621" s="134"/>
      <c r="C621" s="134"/>
      <c r="D621" s="134"/>
      <c r="E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"/>
      <c r="Q621" s="1"/>
      <c r="R621" s="1"/>
      <c r="S621" s="1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  <c r="AR621" s="134"/>
      <c r="AS621" s="134"/>
      <c r="AT621" s="134"/>
    </row>
    <row r="622" spans="1:46" ht="12.75" customHeight="1">
      <c r="A622" s="134"/>
      <c r="B622" s="134"/>
      <c r="C622" s="134"/>
      <c r="D622" s="134"/>
      <c r="E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"/>
      <c r="Q622" s="1"/>
      <c r="R622" s="1"/>
      <c r="S622" s="1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  <c r="AR622" s="134"/>
      <c r="AS622" s="134"/>
      <c r="AT622" s="134"/>
    </row>
    <row r="623" spans="1:46" ht="12.75" customHeight="1">
      <c r="A623" s="134"/>
      <c r="B623" s="134"/>
      <c r="C623" s="134"/>
      <c r="D623" s="134"/>
      <c r="E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"/>
      <c r="Q623" s="1"/>
      <c r="R623" s="1"/>
      <c r="S623" s="1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  <c r="AR623" s="134"/>
      <c r="AS623" s="134"/>
      <c r="AT623" s="134"/>
    </row>
    <row r="624" spans="1:46" ht="12.75" customHeight="1">
      <c r="A624" s="134"/>
      <c r="B624" s="134"/>
      <c r="C624" s="134"/>
      <c r="D624" s="134"/>
      <c r="E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"/>
      <c r="Q624" s="1"/>
      <c r="R624" s="1"/>
      <c r="S624" s="1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</row>
    <row r="625" spans="1:46" ht="12.75" customHeight="1">
      <c r="A625" s="134"/>
      <c r="B625" s="134"/>
      <c r="C625" s="134"/>
      <c r="D625" s="134"/>
      <c r="E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"/>
      <c r="Q625" s="1"/>
      <c r="R625" s="1"/>
      <c r="S625" s="1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  <c r="AR625" s="134"/>
      <c r="AS625" s="134"/>
      <c r="AT625" s="134"/>
    </row>
    <row r="626" spans="1:46" ht="12.75" customHeight="1">
      <c r="A626" s="134"/>
      <c r="B626" s="134"/>
      <c r="C626" s="134"/>
      <c r="D626" s="134"/>
      <c r="E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"/>
      <c r="Q626" s="1"/>
      <c r="R626" s="1"/>
      <c r="S626" s="1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  <c r="AR626" s="134"/>
      <c r="AS626" s="134"/>
      <c r="AT626" s="134"/>
    </row>
    <row r="627" spans="1:46" ht="12.75" customHeight="1">
      <c r="A627" s="134"/>
      <c r="B627" s="134"/>
      <c r="C627" s="134"/>
      <c r="D627" s="134"/>
      <c r="E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"/>
      <c r="Q627" s="1"/>
      <c r="R627" s="1"/>
      <c r="S627" s="1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4"/>
      <c r="AS627" s="134"/>
      <c r="AT627" s="134"/>
    </row>
    <row r="628" spans="1:46" ht="12.75" customHeight="1">
      <c r="A628" s="134"/>
      <c r="B628" s="134"/>
      <c r="C628" s="134"/>
      <c r="D628" s="134"/>
      <c r="E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"/>
      <c r="Q628" s="1"/>
      <c r="R628" s="1"/>
      <c r="S628" s="1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  <c r="AR628" s="134"/>
      <c r="AS628" s="134"/>
      <c r="AT628" s="134"/>
    </row>
    <row r="629" spans="1:46" ht="12.75" customHeight="1">
      <c r="A629" s="134"/>
      <c r="B629" s="134"/>
      <c r="C629" s="134"/>
      <c r="D629" s="134"/>
      <c r="E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"/>
      <c r="Q629" s="1"/>
      <c r="R629" s="1"/>
      <c r="S629" s="1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</row>
    <row r="630" spans="1:46" ht="12.75" customHeight="1">
      <c r="A630" s="134"/>
      <c r="B630" s="134"/>
      <c r="C630" s="134"/>
      <c r="D630" s="134"/>
      <c r="E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"/>
      <c r="Q630" s="1"/>
      <c r="R630" s="1"/>
      <c r="S630" s="1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  <c r="AR630" s="134"/>
      <c r="AS630" s="134"/>
      <c r="AT630" s="134"/>
    </row>
    <row r="631" spans="1:46" ht="12.75" customHeight="1">
      <c r="A631" s="134"/>
      <c r="B631" s="134"/>
      <c r="C631" s="134"/>
      <c r="D631" s="134"/>
      <c r="E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"/>
      <c r="Q631" s="1"/>
      <c r="R631" s="1"/>
      <c r="S631" s="1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  <c r="AR631" s="134"/>
      <c r="AS631" s="134"/>
      <c r="AT631" s="134"/>
    </row>
    <row r="632" spans="1:46" ht="12.75" customHeight="1">
      <c r="A632" s="134"/>
      <c r="B632" s="134"/>
      <c r="C632" s="134"/>
      <c r="D632" s="134"/>
      <c r="E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"/>
      <c r="Q632" s="1"/>
      <c r="R632" s="1"/>
      <c r="S632" s="1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  <c r="AR632" s="134"/>
      <c r="AS632" s="134"/>
      <c r="AT632" s="134"/>
    </row>
    <row r="633" spans="1:46" ht="12.75" customHeight="1">
      <c r="A633" s="134"/>
      <c r="B633" s="134"/>
      <c r="C633" s="134"/>
      <c r="D633" s="134"/>
      <c r="E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"/>
      <c r="Q633" s="1"/>
      <c r="R633" s="1"/>
      <c r="S633" s="1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  <c r="AR633" s="134"/>
      <c r="AS633" s="134"/>
      <c r="AT633" s="134"/>
    </row>
    <row r="634" spans="1:46" ht="12.75" customHeight="1">
      <c r="A634" s="134"/>
      <c r="B634" s="134"/>
      <c r="C634" s="134"/>
      <c r="D634" s="134"/>
      <c r="E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"/>
      <c r="Q634" s="1"/>
      <c r="R634" s="1"/>
      <c r="S634" s="1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</row>
    <row r="635" spans="1:46" ht="12.75" customHeight="1">
      <c r="A635" s="134"/>
      <c r="B635" s="134"/>
      <c r="C635" s="134"/>
      <c r="D635" s="134"/>
      <c r="E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"/>
      <c r="Q635" s="1"/>
      <c r="R635" s="1"/>
      <c r="S635" s="1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  <c r="AR635" s="134"/>
      <c r="AS635" s="134"/>
      <c r="AT635" s="134"/>
    </row>
    <row r="636" spans="1:46" ht="12.75" customHeight="1">
      <c r="A636" s="134"/>
      <c r="B636" s="134"/>
      <c r="C636" s="134"/>
      <c r="D636" s="134"/>
      <c r="E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"/>
      <c r="Q636" s="1"/>
      <c r="R636" s="1"/>
      <c r="S636" s="1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  <c r="AR636" s="134"/>
      <c r="AS636" s="134"/>
      <c r="AT636" s="134"/>
    </row>
    <row r="637" spans="1:46" ht="12.75" customHeight="1">
      <c r="A637" s="134"/>
      <c r="B637" s="134"/>
      <c r="C637" s="134"/>
      <c r="D637" s="134"/>
      <c r="E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"/>
      <c r="Q637" s="1"/>
      <c r="R637" s="1"/>
      <c r="S637" s="1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  <c r="AR637" s="134"/>
      <c r="AS637" s="134"/>
      <c r="AT637" s="134"/>
    </row>
    <row r="638" spans="1:46" ht="12.75" customHeight="1">
      <c r="A638" s="134"/>
      <c r="B638" s="134"/>
      <c r="C638" s="134"/>
      <c r="D638" s="134"/>
      <c r="E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"/>
      <c r="Q638" s="1"/>
      <c r="R638" s="1"/>
      <c r="S638" s="1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  <c r="AR638" s="134"/>
      <c r="AS638" s="134"/>
      <c r="AT638" s="134"/>
    </row>
    <row r="639" spans="1:46" ht="12.75" customHeight="1">
      <c r="A639" s="134"/>
      <c r="B639" s="134"/>
      <c r="C639" s="134"/>
      <c r="D639" s="134"/>
      <c r="E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"/>
      <c r="Q639" s="1"/>
      <c r="R639" s="1"/>
      <c r="S639" s="1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  <c r="AR639" s="134"/>
      <c r="AS639" s="134"/>
      <c r="AT639" s="134"/>
    </row>
    <row r="640" spans="1:46" ht="12.75" customHeight="1">
      <c r="A640" s="134"/>
      <c r="B640" s="134"/>
      <c r="C640" s="134"/>
      <c r="D640" s="134"/>
      <c r="E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"/>
      <c r="Q640" s="1"/>
      <c r="R640" s="1"/>
      <c r="S640" s="1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  <c r="AR640" s="134"/>
      <c r="AS640" s="134"/>
      <c r="AT640" s="134"/>
    </row>
    <row r="641" spans="1:46" ht="12.75" customHeight="1">
      <c r="A641" s="134"/>
      <c r="B641" s="134"/>
      <c r="C641" s="134"/>
      <c r="D641" s="134"/>
      <c r="E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"/>
      <c r="Q641" s="1"/>
      <c r="R641" s="1"/>
      <c r="S641" s="1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  <c r="AR641" s="134"/>
      <c r="AS641" s="134"/>
      <c r="AT641" s="134"/>
    </row>
    <row r="642" spans="1:46" ht="12.75" customHeight="1">
      <c r="A642" s="134"/>
      <c r="B642" s="134"/>
      <c r="C642" s="134"/>
      <c r="D642" s="134"/>
      <c r="E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"/>
      <c r="Q642" s="1"/>
      <c r="R642" s="1"/>
      <c r="S642" s="1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  <c r="AR642" s="134"/>
      <c r="AS642" s="134"/>
      <c r="AT642" s="134"/>
    </row>
    <row r="643" spans="1:46" ht="12.75" customHeight="1">
      <c r="A643" s="134"/>
      <c r="B643" s="134"/>
      <c r="C643" s="134"/>
      <c r="D643" s="134"/>
      <c r="E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"/>
      <c r="Q643" s="1"/>
      <c r="R643" s="1"/>
      <c r="S643" s="1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  <c r="AR643" s="134"/>
      <c r="AS643" s="134"/>
      <c r="AT643" s="134"/>
    </row>
    <row r="644" spans="1:46" ht="12.75" customHeight="1">
      <c r="A644" s="134"/>
      <c r="B644" s="134"/>
      <c r="C644" s="134"/>
      <c r="D644" s="134"/>
      <c r="E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"/>
      <c r="Q644" s="1"/>
      <c r="R644" s="1"/>
      <c r="S644" s="1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  <c r="AR644" s="134"/>
      <c r="AS644" s="134"/>
      <c r="AT644" s="134"/>
    </row>
    <row r="645" spans="1:46" ht="12.75" customHeight="1">
      <c r="A645" s="134"/>
      <c r="B645" s="134"/>
      <c r="C645" s="134"/>
      <c r="D645" s="134"/>
      <c r="E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"/>
      <c r="Q645" s="1"/>
      <c r="R645" s="1"/>
      <c r="S645" s="1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  <c r="AR645" s="134"/>
      <c r="AS645" s="134"/>
      <c r="AT645" s="134"/>
    </row>
    <row r="646" spans="1:46" ht="12.75" customHeight="1">
      <c r="A646" s="134"/>
      <c r="B646" s="134"/>
      <c r="C646" s="134"/>
      <c r="D646" s="134"/>
      <c r="E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"/>
      <c r="Q646" s="1"/>
      <c r="R646" s="1"/>
      <c r="S646" s="1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  <c r="AR646" s="134"/>
      <c r="AS646" s="134"/>
      <c r="AT646" s="134"/>
    </row>
    <row r="647" spans="1:46" ht="12.75" customHeight="1">
      <c r="A647" s="134"/>
      <c r="B647" s="134"/>
      <c r="C647" s="134"/>
      <c r="D647" s="134"/>
      <c r="E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"/>
      <c r="Q647" s="1"/>
      <c r="R647" s="1"/>
      <c r="S647" s="1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  <c r="AR647" s="134"/>
      <c r="AS647" s="134"/>
      <c r="AT647" s="134"/>
    </row>
    <row r="648" spans="1:46" ht="12.75" customHeight="1">
      <c r="A648" s="134"/>
      <c r="B648" s="134"/>
      <c r="C648" s="134"/>
      <c r="D648" s="134"/>
      <c r="E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"/>
      <c r="Q648" s="1"/>
      <c r="R648" s="1"/>
      <c r="S648" s="1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  <c r="AR648" s="134"/>
      <c r="AS648" s="134"/>
      <c r="AT648" s="134"/>
    </row>
    <row r="649" spans="1:46" ht="12.75" customHeight="1">
      <c r="A649" s="134"/>
      <c r="B649" s="134"/>
      <c r="C649" s="134"/>
      <c r="D649" s="134"/>
      <c r="E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"/>
      <c r="Q649" s="1"/>
      <c r="R649" s="1"/>
      <c r="S649" s="1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  <c r="AR649" s="134"/>
      <c r="AS649" s="134"/>
      <c r="AT649" s="134"/>
    </row>
    <row r="650" spans="1:46" ht="12.75" customHeight="1">
      <c r="A650" s="134"/>
      <c r="B650" s="134"/>
      <c r="C650" s="134"/>
      <c r="D650" s="134"/>
      <c r="E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"/>
      <c r="Q650" s="1"/>
      <c r="R650" s="1"/>
      <c r="S650" s="1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  <c r="AR650" s="134"/>
      <c r="AS650" s="134"/>
      <c r="AT650" s="134"/>
    </row>
    <row r="651" spans="1:46" ht="12.75" customHeight="1">
      <c r="A651" s="134"/>
      <c r="B651" s="134"/>
      <c r="C651" s="134"/>
      <c r="D651" s="134"/>
      <c r="E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"/>
      <c r="Q651" s="1"/>
      <c r="R651" s="1"/>
      <c r="S651" s="1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  <c r="AR651" s="134"/>
      <c r="AS651" s="134"/>
      <c r="AT651" s="134"/>
    </row>
    <row r="652" spans="1:46" ht="12.75" customHeight="1">
      <c r="A652" s="134"/>
      <c r="B652" s="134"/>
      <c r="C652" s="134"/>
      <c r="D652" s="134"/>
      <c r="E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"/>
      <c r="Q652" s="1"/>
      <c r="R652" s="1"/>
      <c r="S652" s="1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  <c r="AR652" s="134"/>
      <c r="AS652" s="134"/>
      <c r="AT652" s="134"/>
    </row>
    <row r="653" spans="1:46" ht="12.75" customHeight="1">
      <c r="A653" s="134"/>
      <c r="B653" s="134"/>
      <c r="C653" s="134"/>
      <c r="D653" s="134"/>
      <c r="E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"/>
      <c r="Q653" s="1"/>
      <c r="R653" s="1"/>
      <c r="S653" s="1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  <c r="AR653" s="134"/>
      <c r="AS653" s="134"/>
      <c r="AT653" s="134"/>
    </row>
    <row r="654" spans="1:46" ht="12.75" customHeight="1">
      <c r="A654" s="134"/>
      <c r="B654" s="134"/>
      <c r="C654" s="134"/>
      <c r="D654" s="134"/>
      <c r="E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"/>
      <c r="Q654" s="1"/>
      <c r="R654" s="1"/>
      <c r="S654" s="1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  <c r="AR654" s="134"/>
      <c r="AS654" s="134"/>
      <c r="AT654" s="134"/>
    </row>
    <row r="655" spans="1:46" ht="12.75" customHeight="1">
      <c r="A655" s="134"/>
      <c r="B655" s="134"/>
      <c r="C655" s="134"/>
      <c r="D655" s="134"/>
      <c r="E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"/>
      <c r="Q655" s="1"/>
      <c r="R655" s="1"/>
      <c r="S655" s="1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  <c r="AR655" s="134"/>
      <c r="AS655" s="134"/>
      <c r="AT655" s="134"/>
    </row>
    <row r="656" spans="1:46" ht="12.75" customHeight="1">
      <c r="A656" s="134"/>
      <c r="B656" s="134"/>
      <c r="C656" s="134"/>
      <c r="D656" s="134"/>
      <c r="E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"/>
      <c r="Q656" s="1"/>
      <c r="R656" s="1"/>
      <c r="S656" s="1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  <c r="AR656" s="134"/>
      <c r="AS656" s="134"/>
      <c r="AT656" s="134"/>
    </row>
    <row r="657" spans="1:46" ht="12.75" customHeight="1">
      <c r="A657" s="134"/>
      <c r="B657" s="134"/>
      <c r="C657" s="134"/>
      <c r="D657" s="134"/>
      <c r="E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"/>
      <c r="Q657" s="1"/>
      <c r="R657" s="1"/>
      <c r="S657" s="1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  <c r="AR657" s="134"/>
      <c r="AS657" s="134"/>
      <c r="AT657" s="134"/>
    </row>
    <row r="658" spans="1:46" ht="12.75" customHeight="1">
      <c r="A658" s="134"/>
      <c r="B658" s="134"/>
      <c r="C658" s="134"/>
      <c r="D658" s="134"/>
      <c r="E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"/>
      <c r="Q658" s="1"/>
      <c r="R658" s="1"/>
      <c r="S658" s="1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  <c r="AR658" s="134"/>
      <c r="AS658" s="134"/>
      <c r="AT658" s="134"/>
    </row>
    <row r="659" spans="1:46" ht="12.75" customHeight="1">
      <c r="A659" s="134"/>
      <c r="B659" s="134"/>
      <c r="C659" s="134"/>
      <c r="D659" s="134"/>
      <c r="E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"/>
      <c r="Q659" s="1"/>
      <c r="R659" s="1"/>
      <c r="S659" s="1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  <c r="AR659" s="134"/>
      <c r="AS659" s="134"/>
      <c r="AT659" s="134"/>
    </row>
    <row r="660" spans="1:46" ht="12.75" customHeight="1">
      <c r="A660" s="134"/>
      <c r="B660" s="134"/>
      <c r="C660" s="134"/>
      <c r="D660" s="134"/>
      <c r="E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"/>
      <c r="Q660" s="1"/>
      <c r="R660" s="1"/>
      <c r="S660" s="1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  <c r="AR660" s="134"/>
      <c r="AS660" s="134"/>
      <c r="AT660" s="134"/>
    </row>
    <row r="661" spans="1:46" ht="12.75" customHeight="1">
      <c r="A661" s="134"/>
      <c r="B661" s="134"/>
      <c r="C661" s="134"/>
      <c r="D661" s="134"/>
      <c r="E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"/>
      <c r="Q661" s="1"/>
      <c r="R661" s="1"/>
      <c r="S661" s="1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  <c r="AR661" s="134"/>
      <c r="AS661" s="134"/>
      <c r="AT661" s="134"/>
    </row>
    <row r="662" spans="1:46" ht="12.75" customHeight="1">
      <c r="A662" s="134"/>
      <c r="B662" s="134"/>
      <c r="C662" s="134"/>
      <c r="D662" s="134"/>
      <c r="E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"/>
      <c r="Q662" s="1"/>
      <c r="R662" s="1"/>
      <c r="S662" s="1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  <c r="AR662" s="134"/>
      <c r="AS662" s="134"/>
      <c r="AT662" s="134"/>
    </row>
    <row r="663" spans="1:46" ht="12.75" customHeight="1">
      <c r="A663" s="134"/>
      <c r="B663" s="134"/>
      <c r="C663" s="134"/>
      <c r="D663" s="134"/>
      <c r="E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"/>
      <c r="Q663" s="1"/>
      <c r="R663" s="1"/>
      <c r="S663" s="1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  <c r="AR663" s="134"/>
      <c r="AS663" s="134"/>
      <c r="AT663" s="134"/>
    </row>
    <row r="664" spans="1:46" ht="12.75" customHeight="1">
      <c r="A664" s="134"/>
      <c r="B664" s="134"/>
      <c r="C664" s="134"/>
      <c r="D664" s="134"/>
      <c r="E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"/>
      <c r="Q664" s="1"/>
      <c r="R664" s="1"/>
      <c r="S664" s="1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  <c r="AR664" s="134"/>
      <c r="AS664" s="134"/>
      <c r="AT664" s="134"/>
    </row>
    <row r="665" spans="1:46" ht="12.75" customHeight="1">
      <c r="A665" s="134"/>
      <c r="B665" s="134"/>
      <c r="C665" s="134"/>
      <c r="D665" s="134"/>
      <c r="E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"/>
      <c r="Q665" s="1"/>
      <c r="R665" s="1"/>
      <c r="S665" s="1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  <c r="AR665" s="134"/>
      <c r="AS665" s="134"/>
      <c r="AT665" s="134"/>
    </row>
    <row r="666" spans="1:46" ht="12.75" customHeight="1">
      <c r="A666" s="134"/>
      <c r="B666" s="134"/>
      <c r="C666" s="134"/>
      <c r="D666" s="134"/>
      <c r="E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"/>
      <c r="Q666" s="1"/>
      <c r="R666" s="1"/>
      <c r="S666" s="1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  <c r="AR666" s="134"/>
      <c r="AS666" s="134"/>
      <c r="AT666" s="134"/>
    </row>
    <row r="667" spans="1:46" ht="12.75" customHeight="1">
      <c r="A667" s="134"/>
      <c r="B667" s="134"/>
      <c r="C667" s="134"/>
      <c r="D667" s="134"/>
      <c r="E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"/>
      <c r="Q667" s="1"/>
      <c r="R667" s="1"/>
      <c r="S667" s="1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4"/>
      <c r="AS667" s="134"/>
      <c r="AT667" s="134"/>
    </row>
    <row r="668" spans="1:46" ht="12.75" customHeight="1">
      <c r="A668" s="134"/>
      <c r="B668" s="134"/>
      <c r="C668" s="134"/>
      <c r="D668" s="134"/>
      <c r="E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"/>
      <c r="Q668" s="1"/>
      <c r="R668" s="1"/>
      <c r="S668" s="1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  <c r="AR668" s="134"/>
      <c r="AS668" s="134"/>
      <c r="AT668" s="134"/>
    </row>
    <row r="669" spans="1:46" ht="12.75" customHeight="1">
      <c r="A669" s="134"/>
      <c r="B669" s="134"/>
      <c r="C669" s="134"/>
      <c r="D669" s="134"/>
      <c r="E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"/>
      <c r="Q669" s="1"/>
      <c r="R669" s="1"/>
      <c r="S669" s="1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  <c r="AR669" s="134"/>
      <c r="AS669" s="134"/>
      <c r="AT669" s="134"/>
    </row>
    <row r="670" spans="1:46" ht="12.75" customHeight="1">
      <c r="A670" s="134"/>
      <c r="B670" s="134"/>
      <c r="C670" s="134"/>
      <c r="D670" s="134"/>
      <c r="E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"/>
      <c r="Q670" s="1"/>
      <c r="R670" s="1"/>
      <c r="S670" s="1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  <c r="AR670" s="134"/>
      <c r="AS670" s="134"/>
      <c r="AT670" s="134"/>
    </row>
    <row r="671" spans="1:46" ht="12.75" customHeight="1">
      <c r="A671" s="134"/>
      <c r="B671" s="134"/>
      <c r="C671" s="134"/>
      <c r="D671" s="134"/>
      <c r="E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"/>
      <c r="Q671" s="1"/>
      <c r="R671" s="1"/>
      <c r="S671" s="1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  <c r="AR671" s="134"/>
      <c r="AS671" s="134"/>
      <c r="AT671" s="134"/>
    </row>
    <row r="672" spans="1:46" ht="12.75" customHeight="1">
      <c r="A672" s="134"/>
      <c r="B672" s="134"/>
      <c r="C672" s="134"/>
      <c r="D672" s="134"/>
      <c r="E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"/>
      <c r="Q672" s="1"/>
      <c r="R672" s="1"/>
      <c r="S672" s="1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  <c r="AR672" s="134"/>
      <c r="AS672" s="134"/>
      <c r="AT672" s="134"/>
    </row>
    <row r="673" spans="1:46" ht="12.75" customHeight="1">
      <c r="A673" s="134"/>
      <c r="B673" s="134"/>
      <c r="C673" s="134"/>
      <c r="D673" s="134"/>
      <c r="E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"/>
      <c r="Q673" s="1"/>
      <c r="R673" s="1"/>
      <c r="S673" s="1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  <c r="AR673" s="134"/>
      <c r="AS673" s="134"/>
      <c r="AT673" s="134"/>
    </row>
    <row r="674" spans="1:46" ht="12.75" customHeight="1">
      <c r="A674" s="134"/>
      <c r="B674" s="134"/>
      <c r="C674" s="134"/>
      <c r="D674" s="134"/>
      <c r="E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"/>
      <c r="Q674" s="1"/>
      <c r="R674" s="1"/>
      <c r="S674" s="1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</row>
    <row r="675" spans="1:46" ht="12.75" customHeight="1">
      <c r="A675" s="134"/>
      <c r="B675" s="134"/>
      <c r="C675" s="134"/>
      <c r="D675" s="134"/>
      <c r="E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"/>
      <c r="Q675" s="1"/>
      <c r="R675" s="1"/>
      <c r="S675" s="1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  <c r="AR675" s="134"/>
      <c r="AS675" s="134"/>
      <c r="AT675" s="134"/>
    </row>
    <row r="676" spans="1:46" ht="12.75" customHeight="1">
      <c r="A676" s="134"/>
      <c r="B676" s="134"/>
      <c r="C676" s="134"/>
      <c r="D676" s="134"/>
      <c r="E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"/>
      <c r="Q676" s="1"/>
      <c r="R676" s="1"/>
      <c r="S676" s="1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  <c r="AR676" s="134"/>
      <c r="AS676" s="134"/>
      <c r="AT676" s="134"/>
    </row>
    <row r="677" spans="1:46" ht="12.75" customHeight="1">
      <c r="A677" s="134"/>
      <c r="B677" s="134"/>
      <c r="C677" s="134"/>
      <c r="D677" s="134"/>
      <c r="E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"/>
      <c r="Q677" s="1"/>
      <c r="R677" s="1"/>
      <c r="S677" s="1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  <c r="AR677" s="134"/>
      <c r="AS677" s="134"/>
      <c r="AT677" s="134"/>
    </row>
    <row r="678" spans="1:46" ht="12.75" customHeight="1">
      <c r="A678" s="134"/>
      <c r="B678" s="134"/>
      <c r="C678" s="134"/>
      <c r="D678" s="134"/>
      <c r="E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"/>
      <c r="Q678" s="1"/>
      <c r="R678" s="1"/>
      <c r="S678" s="1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  <c r="AR678" s="134"/>
      <c r="AS678" s="134"/>
      <c r="AT678" s="134"/>
    </row>
    <row r="679" spans="1:46" ht="12.75" customHeight="1">
      <c r="A679" s="134"/>
      <c r="B679" s="134"/>
      <c r="C679" s="134"/>
      <c r="D679" s="134"/>
      <c r="E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"/>
      <c r="Q679" s="1"/>
      <c r="R679" s="1"/>
      <c r="S679" s="1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  <c r="AR679" s="134"/>
      <c r="AS679" s="134"/>
      <c r="AT679" s="134"/>
    </row>
    <row r="680" spans="1:46" ht="12.75" customHeight="1">
      <c r="A680" s="134"/>
      <c r="B680" s="134"/>
      <c r="C680" s="134"/>
      <c r="D680" s="134"/>
      <c r="E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"/>
      <c r="Q680" s="1"/>
      <c r="R680" s="1"/>
      <c r="S680" s="1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  <c r="AR680" s="134"/>
      <c r="AS680" s="134"/>
      <c r="AT680" s="134"/>
    </row>
    <row r="681" spans="1:46" ht="12.75" customHeight="1">
      <c r="A681" s="134"/>
      <c r="B681" s="134"/>
      <c r="C681" s="134"/>
      <c r="D681" s="134"/>
      <c r="E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"/>
      <c r="Q681" s="1"/>
      <c r="R681" s="1"/>
      <c r="S681" s="1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  <c r="AR681" s="134"/>
      <c r="AS681" s="134"/>
      <c r="AT681" s="134"/>
    </row>
    <row r="682" spans="1:46" ht="12.75" customHeight="1">
      <c r="A682" s="134"/>
      <c r="B682" s="134"/>
      <c r="C682" s="134"/>
      <c r="D682" s="134"/>
      <c r="E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"/>
      <c r="Q682" s="1"/>
      <c r="R682" s="1"/>
      <c r="S682" s="1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  <c r="AR682" s="134"/>
      <c r="AS682" s="134"/>
      <c r="AT682" s="134"/>
    </row>
    <row r="683" spans="1:46" ht="12.75" customHeight="1">
      <c r="A683" s="134"/>
      <c r="B683" s="134"/>
      <c r="C683" s="134"/>
      <c r="D683" s="134"/>
      <c r="E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"/>
      <c r="Q683" s="1"/>
      <c r="R683" s="1"/>
      <c r="S683" s="1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  <c r="AR683" s="134"/>
      <c r="AS683" s="134"/>
      <c r="AT683" s="134"/>
    </row>
    <row r="684" spans="1:46" ht="12.75" customHeight="1">
      <c r="A684" s="134"/>
      <c r="B684" s="134"/>
      <c r="C684" s="134"/>
      <c r="D684" s="134"/>
      <c r="E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"/>
      <c r="Q684" s="1"/>
      <c r="R684" s="1"/>
      <c r="S684" s="1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  <c r="AR684" s="134"/>
      <c r="AS684" s="134"/>
      <c r="AT684" s="134"/>
    </row>
    <row r="685" spans="1:46" ht="12.75" customHeight="1">
      <c r="A685" s="134"/>
      <c r="B685" s="134"/>
      <c r="C685" s="134"/>
      <c r="D685" s="134"/>
      <c r="E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"/>
      <c r="Q685" s="1"/>
      <c r="R685" s="1"/>
      <c r="S685" s="1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  <c r="AR685" s="134"/>
      <c r="AS685" s="134"/>
      <c r="AT685" s="134"/>
    </row>
    <row r="686" spans="1:46" ht="12.75" customHeight="1">
      <c r="A686" s="134"/>
      <c r="B686" s="134"/>
      <c r="C686" s="134"/>
      <c r="D686" s="134"/>
      <c r="E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"/>
      <c r="Q686" s="1"/>
      <c r="R686" s="1"/>
      <c r="S686" s="1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  <c r="AR686" s="134"/>
      <c r="AS686" s="134"/>
      <c r="AT686" s="134"/>
    </row>
    <row r="687" spans="1:46" ht="12.75" customHeight="1">
      <c r="A687" s="134"/>
      <c r="B687" s="134"/>
      <c r="C687" s="134"/>
      <c r="D687" s="134"/>
      <c r="E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"/>
      <c r="Q687" s="1"/>
      <c r="R687" s="1"/>
      <c r="S687" s="1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  <c r="AR687" s="134"/>
      <c r="AS687" s="134"/>
      <c r="AT687" s="134"/>
    </row>
    <row r="688" spans="1:46" ht="12.75" customHeight="1">
      <c r="A688" s="134"/>
      <c r="B688" s="134"/>
      <c r="C688" s="134"/>
      <c r="D688" s="134"/>
      <c r="E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"/>
      <c r="Q688" s="1"/>
      <c r="R688" s="1"/>
      <c r="S688" s="1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  <c r="AR688" s="134"/>
      <c r="AS688" s="134"/>
      <c r="AT688" s="134"/>
    </row>
    <row r="689" spans="1:46" ht="12.75" customHeight="1">
      <c r="A689" s="134"/>
      <c r="B689" s="134"/>
      <c r="C689" s="134"/>
      <c r="D689" s="134"/>
      <c r="E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"/>
      <c r="Q689" s="1"/>
      <c r="R689" s="1"/>
      <c r="S689" s="1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  <c r="AR689" s="134"/>
      <c r="AS689" s="134"/>
      <c r="AT689" s="134"/>
    </row>
    <row r="690" spans="1:46" ht="12.75" customHeight="1">
      <c r="A690" s="134"/>
      <c r="B690" s="134"/>
      <c r="C690" s="134"/>
      <c r="D690" s="134"/>
      <c r="E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"/>
      <c r="Q690" s="1"/>
      <c r="R690" s="1"/>
      <c r="S690" s="1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  <c r="AR690" s="134"/>
      <c r="AS690" s="134"/>
      <c r="AT690" s="134"/>
    </row>
    <row r="691" spans="1:46" ht="12.75" customHeight="1">
      <c r="A691" s="134"/>
      <c r="B691" s="134"/>
      <c r="C691" s="134"/>
      <c r="D691" s="134"/>
      <c r="E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"/>
      <c r="Q691" s="1"/>
      <c r="R691" s="1"/>
      <c r="S691" s="1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  <c r="AR691" s="134"/>
      <c r="AS691" s="134"/>
      <c r="AT691" s="134"/>
    </row>
    <row r="692" spans="1:46" ht="12.75" customHeight="1">
      <c r="A692" s="134"/>
      <c r="B692" s="134"/>
      <c r="C692" s="134"/>
      <c r="D692" s="134"/>
      <c r="E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"/>
      <c r="Q692" s="1"/>
      <c r="R692" s="1"/>
      <c r="S692" s="1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  <c r="AR692" s="134"/>
      <c r="AS692" s="134"/>
      <c r="AT692" s="134"/>
    </row>
    <row r="693" spans="1:46" ht="12.75" customHeight="1">
      <c r="A693" s="134"/>
      <c r="B693" s="134"/>
      <c r="C693" s="134"/>
      <c r="D693" s="134"/>
      <c r="E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"/>
      <c r="Q693" s="1"/>
      <c r="R693" s="1"/>
      <c r="S693" s="1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  <c r="AR693" s="134"/>
      <c r="AS693" s="134"/>
      <c r="AT693" s="134"/>
    </row>
    <row r="694" spans="1:46" ht="12.75" customHeight="1">
      <c r="A694" s="134"/>
      <c r="B694" s="134"/>
      <c r="C694" s="134"/>
      <c r="D694" s="134"/>
      <c r="E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"/>
      <c r="Q694" s="1"/>
      <c r="R694" s="1"/>
      <c r="S694" s="1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  <c r="AR694" s="134"/>
      <c r="AS694" s="134"/>
      <c r="AT694" s="134"/>
    </row>
    <row r="695" spans="1:46" ht="12.75" customHeight="1">
      <c r="A695" s="134"/>
      <c r="B695" s="134"/>
      <c r="C695" s="134"/>
      <c r="D695" s="134"/>
      <c r="E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"/>
      <c r="Q695" s="1"/>
      <c r="R695" s="1"/>
      <c r="S695" s="1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</row>
    <row r="696" spans="1:46" ht="12.75" customHeight="1">
      <c r="A696" s="134"/>
      <c r="B696" s="134"/>
      <c r="C696" s="134"/>
      <c r="D696" s="134"/>
      <c r="E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"/>
      <c r="Q696" s="1"/>
      <c r="R696" s="1"/>
      <c r="S696" s="1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  <c r="AR696" s="134"/>
      <c r="AS696" s="134"/>
      <c r="AT696" s="134"/>
    </row>
    <row r="697" spans="1:46" ht="12.75" customHeight="1">
      <c r="A697" s="134"/>
      <c r="B697" s="134"/>
      <c r="C697" s="134"/>
      <c r="D697" s="134"/>
      <c r="E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"/>
      <c r="Q697" s="1"/>
      <c r="R697" s="1"/>
      <c r="S697" s="1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  <c r="AR697" s="134"/>
      <c r="AS697" s="134"/>
      <c r="AT697" s="134"/>
    </row>
    <row r="698" spans="1:46" ht="12.75" customHeight="1">
      <c r="A698" s="134"/>
      <c r="B698" s="134"/>
      <c r="C698" s="134"/>
      <c r="D698" s="134"/>
      <c r="E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"/>
      <c r="Q698" s="1"/>
      <c r="R698" s="1"/>
      <c r="S698" s="1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  <c r="AR698" s="134"/>
      <c r="AS698" s="134"/>
      <c r="AT698" s="134"/>
    </row>
    <row r="699" spans="1:46" ht="12.75" customHeight="1">
      <c r="A699" s="134"/>
      <c r="B699" s="134"/>
      <c r="C699" s="134"/>
      <c r="D699" s="134"/>
      <c r="E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"/>
      <c r="Q699" s="1"/>
      <c r="R699" s="1"/>
      <c r="S699" s="1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  <c r="AR699" s="134"/>
      <c r="AS699" s="134"/>
      <c r="AT699" s="134"/>
    </row>
    <row r="700" spans="1:46" ht="12.75" customHeight="1">
      <c r="A700" s="134"/>
      <c r="B700" s="134"/>
      <c r="C700" s="134"/>
      <c r="D700" s="134"/>
      <c r="E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"/>
      <c r="Q700" s="1"/>
      <c r="R700" s="1"/>
      <c r="S700" s="1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  <c r="AR700" s="134"/>
      <c r="AS700" s="134"/>
      <c r="AT700" s="134"/>
    </row>
    <row r="701" spans="1:46" ht="12.75" customHeight="1">
      <c r="A701" s="134"/>
      <c r="B701" s="134"/>
      <c r="C701" s="134"/>
      <c r="D701" s="134"/>
      <c r="E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"/>
      <c r="Q701" s="1"/>
      <c r="R701" s="1"/>
      <c r="S701" s="1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  <c r="AR701" s="134"/>
      <c r="AS701" s="134"/>
      <c r="AT701" s="134"/>
    </row>
    <row r="702" spans="1:46" ht="12.75" customHeight="1">
      <c r="A702" s="134"/>
      <c r="B702" s="134"/>
      <c r="C702" s="134"/>
      <c r="D702" s="134"/>
      <c r="E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"/>
      <c r="Q702" s="1"/>
      <c r="R702" s="1"/>
      <c r="S702" s="1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  <c r="AR702" s="134"/>
      <c r="AS702" s="134"/>
      <c r="AT702" s="134"/>
    </row>
    <row r="703" spans="1:46" ht="12.75" customHeight="1">
      <c r="A703" s="134"/>
      <c r="B703" s="134"/>
      <c r="C703" s="134"/>
      <c r="D703" s="134"/>
      <c r="E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"/>
      <c r="Q703" s="1"/>
      <c r="R703" s="1"/>
      <c r="S703" s="1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  <c r="AR703" s="134"/>
      <c r="AS703" s="134"/>
      <c r="AT703" s="134"/>
    </row>
    <row r="704" spans="1:46" ht="12.75" customHeight="1">
      <c r="A704" s="134"/>
      <c r="B704" s="134"/>
      <c r="C704" s="134"/>
      <c r="D704" s="134"/>
      <c r="E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"/>
      <c r="Q704" s="1"/>
      <c r="R704" s="1"/>
      <c r="S704" s="1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  <c r="AR704" s="134"/>
      <c r="AS704" s="134"/>
      <c r="AT704" s="134"/>
    </row>
    <row r="705" spans="1:46" ht="12.75" customHeight="1">
      <c r="A705" s="134"/>
      <c r="B705" s="134"/>
      <c r="C705" s="134"/>
      <c r="D705" s="134"/>
      <c r="E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"/>
      <c r="Q705" s="1"/>
      <c r="R705" s="1"/>
      <c r="S705" s="1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  <c r="AR705" s="134"/>
      <c r="AS705" s="134"/>
      <c r="AT705" s="134"/>
    </row>
    <row r="706" spans="1:46" ht="12.75" customHeight="1">
      <c r="A706" s="134"/>
      <c r="B706" s="134"/>
      <c r="C706" s="134"/>
      <c r="D706" s="134"/>
      <c r="E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"/>
      <c r="Q706" s="1"/>
      <c r="R706" s="1"/>
      <c r="S706" s="1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  <c r="AR706" s="134"/>
      <c r="AS706" s="134"/>
      <c r="AT706" s="134"/>
    </row>
    <row r="707" spans="1:46" ht="12.75" customHeight="1">
      <c r="A707" s="134"/>
      <c r="B707" s="134"/>
      <c r="C707" s="134"/>
      <c r="D707" s="134"/>
      <c r="E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"/>
      <c r="Q707" s="1"/>
      <c r="R707" s="1"/>
      <c r="S707" s="1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4"/>
      <c r="AS707" s="134"/>
      <c r="AT707" s="134"/>
    </row>
    <row r="708" spans="1:46" ht="12.75" customHeight="1">
      <c r="A708" s="134"/>
      <c r="B708" s="134"/>
      <c r="C708" s="134"/>
      <c r="D708" s="134"/>
      <c r="E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"/>
      <c r="Q708" s="1"/>
      <c r="R708" s="1"/>
      <c r="S708" s="1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  <c r="AR708" s="134"/>
      <c r="AS708" s="134"/>
      <c r="AT708" s="134"/>
    </row>
    <row r="709" spans="1:46" ht="12.75" customHeight="1">
      <c r="A709" s="134"/>
      <c r="B709" s="134"/>
      <c r="C709" s="134"/>
      <c r="D709" s="134"/>
      <c r="E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"/>
      <c r="Q709" s="1"/>
      <c r="R709" s="1"/>
      <c r="S709" s="1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  <c r="AR709" s="134"/>
      <c r="AS709" s="134"/>
      <c r="AT709" s="134"/>
    </row>
    <row r="710" spans="1:46" ht="12.75" customHeight="1">
      <c r="A710" s="134"/>
      <c r="B710" s="134"/>
      <c r="C710" s="134"/>
      <c r="D710" s="134"/>
      <c r="E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"/>
      <c r="Q710" s="1"/>
      <c r="R710" s="1"/>
      <c r="S710" s="1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  <c r="AR710" s="134"/>
      <c r="AS710" s="134"/>
      <c r="AT710" s="134"/>
    </row>
    <row r="711" spans="1:46" ht="12.75" customHeight="1">
      <c r="A711" s="134"/>
      <c r="B711" s="134"/>
      <c r="C711" s="134"/>
      <c r="D711" s="134"/>
      <c r="E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"/>
      <c r="Q711" s="1"/>
      <c r="R711" s="1"/>
      <c r="S711" s="1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  <c r="AR711" s="134"/>
      <c r="AS711" s="134"/>
      <c r="AT711" s="134"/>
    </row>
    <row r="712" spans="1:46" ht="12.75" customHeight="1">
      <c r="A712" s="134"/>
      <c r="B712" s="134"/>
      <c r="C712" s="134"/>
      <c r="D712" s="134"/>
      <c r="E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"/>
      <c r="Q712" s="1"/>
      <c r="R712" s="1"/>
      <c r="S712" s="1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  <c r="AR712" s="134"/>
      <c r="AS712" s="134"/>
      <c r="AT712" s="134"/>
    </row>
    <row r="713" spans="1:46" ht="12.75" customHeight="1">
      <c r="A713" s="134"/>
      <c r="B713" s="134"/>
      <c r="C713" s="134"/>
      <c r="D713" s="134"/>
      <c r="E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"/>
      <c r="Q713" s="1"/>
      <c r="R713" s="1"/>
      <c r="S713" s="1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  <c r="AR713" s="134"/>
      <c r="AS713" s="134"/>
      <c r="AT713" s="134"/>
    </row>
    <row r="714" spans="1:46" ht="12.75" customHeight="1">
      <c r="A714" s="134"/>
      <c r="B714" s="134"/>
      <c r="C714" s="134"/>
      <c r="D714" s="134"/>
      <c r="E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"/>
      <c r="Q714" s="1"/>
      <c r="R714" s="1"/>
      <c r="S714" s="1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  <c r="AR714" s="134"/>
      <c r="AS714" s="134"/>
      <c r="AT714" s="134"/>
    </row>
    <row r="715" spans="1:46" ht="12.75" customHeight="1">
      <c r="A715" s="134"/>
      <c r="B715" s="134"/>
      <c r="C715" s="134"/>
      <c r="D715" s="134"/>
      <c r="E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"/>
      <c r="Q715" s="1"/>
      <c r="R715" s="1"/>
      <c r="S715" s="1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  <c r="AR715" s="134"/>
      <c r="AS715" s="134"/>
      <c r="AT715" s="134"/>
    </row>
    <row r="716" spans="1:46" ht="12.75" customHeight="1">
      <c r="A716" s="134"/>
      <c r="B716" s="134"/>
      <c r="C716" s="134"/>
      <c r="D716" s="134"/>
      <c r="E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"/>
      <c r="Q716" s="1"/>
      <c r="R716" s="1"/>
      <c r="S716" s="1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  <c r="AR716" s="134"/>
      <c r="AS716" s="134"/>
      <c r="AT716" s="134"/>
    </row>
    <row r="717" spans="1:46" ht="12.75" customHeight="1">
      <c r="A717" s="134"/>
      <c r="B717" s="134"/>
      <c r="C717" s="134"/>
      <c r="D717" s="134"/>
      <c r="E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"/>
      <c r="Q717" s="1"/>
      <c r="R717" s="1"/>
      <c r="S717" s="1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  <c r="AR717" s="134"/>
      <c r="AS717" s="134"/>
      <c r="AT717" s="134"/>
    </row>
    <row r="718" spans="1:46" ht="12.75" customHeight="1">
      <c r="A718" s="134"/>
      <c r="B718" s="134"/>
      <c r="C718" s="134"/>
      <c r="D718" s="134"/>
      <c r="E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"/>
      <c r="Q718" s="1"/>
      <c r="R718" s="1"/>
      <c r="S718" s="1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</row>
    <row r="719" spans="1:46" ht="12.75" customHeight="1">
      <c r="A719" s="134"/>
      <c r="B719" s="134"/>
      <c r="C719" s="134"/>
      <c r="D719" s="134"/>
      <c r="E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"/>
      <c r="Q719" s="1"/>
      <c r="R719" s="1"/>
      <c r="S719" s="1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  <c r="AR719" s="134"/>
      <c r="AS719" s="134"/>
      <c r="AT719" s="134"/>
    </row>
    <row r="720" spans="1:46" ht="12.75" customHeight="1">
      <c r="A720" s="134"/>
      <c r="B720" s="134"/>
      <c r="C720" s="134"/>
      <c r="D720" s="134"/>
      <c r="E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"/>
      <c r="Q720" s="1"/>
      <c r="R720" s="1"/>
      <c r="S720" s="1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  <c r="AR720" s="134"/>
      <c r="AS720" s="134"/>
      <c r="AT720" s="134"/>
    </row>
    <row r="721" spans="1:46" ht="12.75" customHeight="1">
      <c r="A721" s="134"/>
      <c r="B721" s="134"/>
      <c r="C721" s="134"/>
      <c r="D721" s="134"/>
      <c r="E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"/>
      <c r="Q721" s="1"/>
      <c r="R721" s="1"/>
      <c r="S721" s="1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</row>
    <row r="722" spans="1:46" ht="12.75" customHeight="1">
      <c r="A722" s="134"/>
      <c r="B722" s="134"/>
      <c r="C722" s="134"/>
      <c r="D722" s="134"/>
      <c r="E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"/>
      <c r="Q722" s="1"/>
      <c r="R722" s="1"/>
      <c r="S722" s="1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  <c r="AR722" s="134"/>
      <c r="AS722" s="134"/>
      <c r="AT722" s="134"/>
    </row>
    <row r="723" spans="1:46" ht="12.75" customHeight="1">
      <c r="A723" s="134"/>
      <c r="B723" s="134"/>
      <c r="C723" s="134"/>
      <c r="D723" s="134"/>
      <c r="E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"/>
      <c r="Q723" s="1"/>
      <c r="R723" s="1"/>
      <c r="S723" s="1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  <c r="AR723" s="134"/>
      <c r="AS723" s="134"/>
      <c r="AT723" s="134"/>
    </row>
    <row r="724" spans="1:46" ht="12.75" customHeight="1">
      <c r="A724" s="134"/>
      <c r="B724" s="134"/>
      <c r="C724" s="134"/>
      <c r="D724" s="134"/>
      <c r="E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"/>
      <c r="Q724" s="1"/>
      <c r="R724" s="1"/>
      <c r="S724" s="1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  <c r="AR724" s="134"/>
      <c r="AS724" s="134"/>
      <c r="AT724" s="134"/>
    </row>
    <row r="725" spans="1:46" ht="12.75" customHeight="1">
      <c r="A725" s="134"/>
      <c r="B725" s="134"/>
      <c r="C725" s="134"/>
      <c r="D725" s="134"/>
      <c r="E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"/>
      <c r="Q725" s="1"/>
      <c r="R725" s="1"/>
      <c r="S725" s="1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  <c r="AR725" s="134"/>
      <c r="AS725" s="134"/>
      <c r="AT725" s="134"/>
    </row>
    <row r="726" spans="1:46" ht="12.75" customHeight="1">
      <c r="A726" s="134"/>
      <c r="B726" s="134"/>
      <c r="C726" s="134"/>
      <c r="D726" s="134"/>
      <c r="E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"/>
      <c r="Q726" s="1"/>
      <c r="R726" s="1"/>
      <c r="S726" s="1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  <c r="AR726" s="134"/>
      <c r="AS726" s="134"/>
      <c r="AT726" s="134"/>
    </row>
    <row r="727" spans="1:46" ht="12.75" customHeight="1">
      <c r="A727" s="134"/>
      <c r="B727" s="134"/>
      <c r="C727" s="134"/>
      <c r="D727" s="134"/>
      <c r="E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"/>
      <c r="Q727" s="1"/>
      <c r="R727" s="1"/>
      <c r="S727" s="1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  <c r="AR727" s="134"/>
      <c r="AS727" s="134"/>
      <c r="AT727" s="134"/>
    </row>
    <row r="728" spans="1:46" ht="12.75" customHeight="1">
      <c r="A728" s="134"/>
      <c r="B728" s="134"/>
      <c r="C728" s="134"/>
      <c r="D728" s="134"/>
      <c r="E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"/>
      <c r="Q728" s="1"/>
      <c r="R728" s="1"/>
      <c r="S728" s="1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  <c r="AR728" s="134"/>
      <c r="AS728" s="134"/>
      <c r="AT728" s="134"/>
    </row>
    <row r="729" spans="1:46" ht="12.75" customHeight="1">
      <c r="A729" s="134"/>
      <c r="B729" s="134"/>
      <c r="C729" s="134"/>
      <c r="D729" s="134"/>
      <c r="E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"/>
      <c r="Q729" s="1"/>
      <c r="R729" s="1"/>
      <c r="S729" s="1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  <c r="AR729" s="134"/>
      <c r="AS729" s="134"/>
      <c r="AT729" s="134"/>
    </row>
    <row r="730" spans="1:46" ht="12.75" customHeight="1">
      <c r="A730" s="134"/>
      <c r="B730" s="134"/>
      <c r="C730" s="134"/>
      <c r="D730" s="134"/>
      <c r="E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"/>
      <c r="Q730" s="1"/>
      <c r="R730" s="1"/>
      <c r="S730" s="1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  <c r="AR730" s="134"/>
      <c r="AS730" s="134"/>
      <c r="AT730" s="134"/>
    </row>
    <row r="731" spans="1:46" ht="12.75" customHeight="1">
      <c r="A731" s="134"/>
      <c r="B731" s="134"/>
      <c r="C731" s="134"/>
      <c r="D731" s="134"/>
      <c r="E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"/>
      <c r="Q731" s="1"/>
      <c r="R731" s="1"/>
      <c r="S731" s="1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</row>
    <row r="732" spans="1:46" ht="12.75" customHeight="1">
      <c r="A732" s="134"/>
      <c r="B732" s="134"/>
      <c r="C732" s="134"/>
      <c r="D732" s="134"/>
      <c r="E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"/>
      <c r="Q732" s="1"/>
      <c r="R732" s="1"/>
      <c r="S732" s="1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  <c r="AR732" s="134"/>
      <c r="AS732" s="134"/>
      <c r="AT732" s="134"/>
    </row>
    <row r="733" spans="1:46" ht="12.75" customHeight="1">
      <c r="A733" s="134"/>
      <c r="B733" s="134"/>
      <c r="C733" s="134"/>
      <c r="D733" s="134"/>
      <c r="E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"/>
      <c r="Q733" s="1"/>
      <c r="R733" s="1"/>
      <c r="S733" s="1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  <c r="AR733" s="134"/>
      <c r="AS733" s="134"/>
      <c r="AT733" s="134"/>
    </row>
    <row r="734" spans="1:46" ht="12.75" customHeight="1">
      <c r="A734" s="134"/>
      <c r="B734" s="134"/>
      <c r="C734" s="134"/>
      <c r="D734" s="134"/>
      <c r="E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"/>
      <c r="Q734" s="1"/>
      <c r="R734" s="1"/>
      <c r="S734" s="1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  <c r="AR734" s="134"/>
      <c r="AS734" s="134"/>
      <c r="AT734" s="134"/>
    </row>
    <row r="735" spans="1:46" ht="12.75" customHeight="1">
      <c r="A735" s="134"/>
      <c r="B735" s="134"/>
      <c r="C735" s="134"/>
      <c r="D735" s="134"/>
      <c r="E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"/>
      <c r="Q735" s="1"/>
      <c r="R735" s="1"/>
      <c r="S735" s="1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  <c r="AR735" s="134"/>
      <c r="AS735" s="134"/>
      <c r="AT735" s="134"/>
    </row>
    <row r="736" spans="1:46" ht="12.75" customHeight="1">
      <c r="A736" s="134"/>
      <c r="B736" s="134"/>
      <c r="C736" s="134"/>
      <c r="D736" s="134"/>
      <c r="E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"/>
      <c r="Q736" s="1"/>
      <c r="R736" s="1"/>
      <c r="S736" s="1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  <c r="AR736" s="134"/>
      <c r="AS736" s="134"/>
      <c r="AT736" s="134"/>
    </row>
    <row r="737" spans="1:46" ht="12.75" customHeight="1">
      <c r="A737" s="134"/>
      <c r="B737" s="134"/>
      <c r="C737" s="134"/>
      <c r="D737" s="134"/>
      <c r="E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"/>
      <c r="Q737" s="1"/>
      <c r="R737" s="1"/>
      <c r="S737" s="1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  <c r="AR737" s="134"/>
      <c r="AS737" s="134"/>
      <c r="AT737" s="134"/>
    </row>
    <row r="738" spans="1:46" ht="12.75" customHeight="1">
      <c r="A738" s="134"/>
      <c r="B738" s="134"/>
      <c r="C738" s="134"/>
      <c r="D738" s="134"/>
      <c r="E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"/>
      <c r="Q738" s="1"/>
      <c r="R738" s="1"/>
      <c r="S738" s="1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  <c r="AR738" s="134"/>
      <c r="AS738" s="134"/>
      <c r="AT738" s="134"/>
    </row>
    <row r="739" spans="1:46" ht="12.75" customHeight="1">
      <c r="A739" s="134"/>
      <c r="B739" s="134"/>
      <c r="C739" s="134"/>
      <c r="D739" s="134"/>
      <c r="E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"/>
      <c r="Q739" s="1"/>
      <c r="R739" s="1"/>
      <c r="S739" s="1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  <c r="AR739" s="134"/>
      <c r="AS739" s="134"/>
      <c r="AT739" s="134"/>
    </row>
    <row r="740" spans="1:46" ht="12.75" customHeight="1">
      <c r="A740" s="134"/>
      <c r="B740" s="134"/>
      <c r="C740" s="134"/>
      <c r="D740" s="134"/>
      <c r="E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"/>
      <c r="Q740" s="1"/>
      <c r="R740" s="1"/>
      <c r="S740" s="1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  <c r="AR740" s="134"/>
      <c r="AS740" s="134"/>
      <c r="AT740" s="134"/>
    </row>
    <row r="741" spans="1:46" ht="12.75" customHeight="1">
      <c r="A741" s="134"/>
      <c r="B741" s="134"/>
      <c r="C741" s="134"/>
      <c r="D741" s="134"/>
      <c r="E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"/>
      <c r="Q741" s="1"/>
      <c r="R741" s="1"/>
      <c r="S741" s="1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  <c r="AR741" s="134"/>
      <c r="AS741" s="134"/>
      <c r="AT741" s="134"/>
    </row>
    <row r="742" spans="1:46" ht="12.75" customHeight="1">
      <c r="A742" s="134"/>
      <c r="B742" s="134"/>
      <c r="C742" s="134"/>
      <c r="D742" s="134"/>
      <c r="E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"/>
      <c r="Q742" s="1"/>
      <c r="R742" s="1"/>
      <c r="S742" s="1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  <c r="AR742" s="134"/>
      <c r="AS742" s="134"/>
      <c r="AT742" s="134"/>
    </row>
    <row r="743" spans="1:46" ht="12.75" customHeight="1">
      <c r="A743" s="134"/>
      <c r="B743" s="134"/>
      <c r="C743" s="134"/>
      <c r="D743" s="134"/>
      <c r="E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"/>
      <c r="Q743" s="1"/>
      <c r="R743" s="1"/>
      <c r="S743" s="1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  <c r="AR743" s="134"/>
      <c r="AS743" s="134"/>
      <c r="AT743" s="134"/>
    </row>
    <row r="744" spans="1:46" ht="12.75" customHeight="1">
      <c r="A744" s="134"/>
      <c r="B744" s="134"/>
      <c r="C744" s="134"/>
      <c r="D744" s="134"/>
      <c r="E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"/>
      <c r="Q744" s="1"/>
      <c r="R744" s="1"/>
      <c r="S744" s="1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  <c r="AR744" s="134"/>
      <c r="AS744" s="134"/>
      <c r="AT744" s="134"/>
    </row>
    <row r="745" spans="1:46" ht="12.75" customHeight="1">
      <c r="A745" s="134"/>
      <c r="B745" s="134"/>
      <c r="C745" s="134"/>
      <c r="D745" s="134"/>
      <c r="E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"/>
      <c r="Q745" s="1"/>
      <c r="R745" s="1"/>
      <c r="S745" s="1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  <c r="AR745" s="134"/>
      <c r="AS745" s="134"/>
      <c r="AT745" s="134"/>
    </row>
    <row r="746" spans="1:46" ht="12.75" customHeight="1">
      <c r="A746" s="134"/>
      <c r="B746" s="134"/>
      <c r="C746" s="134"/>
      <c r="D746" s="134"/>
      <c r="E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"/>
      <c r="Q746" s="1"/>
      <c r="R746" s="1"/>
      <c r="S746" s="1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  <c r="AR746" s="134"/>
      <c r="AS746" s="134"/>
      <c r="AT746" s="134"/>
    </row>
    <row r="747" spans="1:46" ht="12.75" customHeight="1">
      <c r="A747" s="134"/>
      <c r="B747" s="134"/>
      <c r="C747" s="134"/>
      <c r="D747" s="134"/>
      <c r="E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"/>
      <c r="Q747" s="1"/>
      <c r="R747" s="1"/>
      <c r="S747" s="1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4"/>
      <c r="AS747" s="134"/>
      <c r="AT747" s="134"/>
    </row>
    <row r="748" spans="1:46" ht="12.75" customHeight="1">
      <c r="A748" s="134"/>
      <c r="B748" s="134"/>
      <c r="C748" s="134"/>
      <c r="D748" s="134"/>
      <c r="E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"/>
      <c r="Q748" s="1"/>
      <c r="R748" s="1"/>
      <c r="S748" s="1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  <c r="AR748" s="134"/>
      <c r="AS748" s="134"/>
      <c r="AT748" s="134"/>
    </row>
    <row r="749" spans="1:46" ht="12.75" customHeight="1">
      <c r="A749" s="134"/>
      <c r="B749" s="134"/>
      <c r="C749" s="134"/>
      <c r="D749" s="134"/>
      <c r="E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"/>
      <c r="Q749" s="1"/>
      <c r="R749" s="1"/>
      <c r="S749" s="1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  <c r="AR749" s="134"/>
      <c r="AS749" s="134"/>
      <c r="AT749" s="134"/>
    </row>
    <row r="750" spans="1:46" ht="12.75" customHeight="1">
      <c r="A750" s="134"/>
      <c r="B750" s="134"/>
      <c r="C750" s="134"/>
      <c r="D750" s="134"/>
      <c r="E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"/>
      <c r="Q750" s="1"/>
      <c r="R750" s="1"/>
      <c r="S750" s="1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  <c r="AR750" s="134"/>
      <c r="AS750" s="134"/>
      <c r="AT750" s="134"/>
    </row>
    <row r="751" spans="1:46" ht="12.75" customHeight="1">
      <c r="A751" s="134"/>
      <c r="B751" s="134"/>
      <c r="C751" s="134"/>
      <c r="D751" s="134"/>
      <c r="E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"/>
      <c r="Q751" s="1"/>
      <c r="R751" s="1"/>
      <c r="S751" s="1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  <c r="AR751" s="134"/>
      <c r="AS751" s="134"/>
      <c r="AT751" s="134"/>
    </row>
    <row r="752" spans="1:46" ht="12.75" customHeight="1">
      <c r="A752" s="134"/>
      <c r="B752" s="134"/>
      <c r="C752" s="134"/>
      <c r="D752" s="134"/>
      <c r="E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"/>
      <c r="Q752" s="1"/>
      <c r="R752" s="1"/>
      <c r="S752" s="1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  <c r="AR752" s="134"/>
      <c r="AS752" s="134"/>
      <c r="AT752" s="134"/>
    </row>
    <row r="753" spans="1:46" ht="12.75" customHeight="1">
      <c r="A753" s="134"/>
      <c r="B753" s="134"/>
      <c r="C753" s="134"/>
      <c r="D753" s="134"/>
      <c r="E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"/>
      <c r="Q753" s="1"/>
      <c r="R753" s="1"/>
      <c r="S753" s="1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  <c r="AR753" s="134"/>
      <c r="AS753" s="134"/>
      <c r="AT753" s="134"/>
    </row>
    <row r="754" spans="1:46" ht="12.75" customHeight="1">
      <c r="A754" s="134"/>
      <c r="B754" s="134"/>
      <c r="C754" s="134"/>
      <c r="D754" s="134"/>
      <c r="E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"/>
      <c r="Q754" s="1"/>
      <c r="R754" s="1"/>
      <c r="S754" s="1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  <c r="AR754" s="134"/>
      <c r="AS754" s="134"/>
      <c r="AT754" s="134"/>
    </row>
    <row r="755" spans="1:46" ht="12.75" customHeight="1">
      <c r="A755" s="134"/>
      <c r="B755" s="134"/>
      <c r="C755" s="134"/>
      <c r="D755" s="134"/>
      <c r="E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"/>
      <c r="Q755" s="1"/>
      <c r="R755" s="1"/>
      <c r="S755" s="1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  <c r="AR755" s="134"/>
      <c r="AS755" s="134"/>
      <c r="AT755" s="134"/>
    </row>
    <row r="756" spans="1:46" ht="12.75" customHeight="1">
      <c r="A756" s="134"/>
      <c r="B756" s="134"/>
      <c r="C756" s="134"/>
      <c r="D756" s="134"/>
      <c r="E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"/>
      <c r="Q756" s="1"/>
      <c r="R756" s="1"/>
      <c r="S756" s="1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  <c r="AR756" s="134"/>
      <c r="AS756" s="134"/>
      <c r="AT756" s="134"/>
    </row>
    <row r="757" spans="1:46" ht="12.75" customHeight="1">
      <c r="A757" s="134"/>
      <c r="B757" s="134"/>
      <c r="C757" s="134"/>
      <c r="D757" s="134"/>
      <c r="E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"/>
      <c r="Q757" s="1"/>
      <c r="R757" s="1"/>
      <c r="S757" s="1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  <c r="AR757" s="134"/>
      <c r="AS757" s="134"/>
      <c r="AT757" s="134"/>
    </row>
    <row r="758" spans="1:46" ht="12.75" customHeight="1">
      <c r="A758" s="134"/>
      <c r="B758" s="134"/>
      <c r="C758" s="134"/>
      <c r="D758" s="134"/>
      <c r="E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"/>
      <c r="Q758" s="1"/>
      <c r="R758" s="1"/>
      <c r="S758" s="1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  <c r="AR758" s="134"/>
      <c r="AS758" s="134"/>
      <c r="AT758" s="134"/>
    </row>
    <row r="759" spans="1:46" ht="12.75" customHeight="1">
      <c r="A759" s="134"/>
      <c r="B759" s="134"/>
      <c r="C759" s="134"/>
      <c r="D759" s="134"/>
      <c r="E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"/>
      <c r="Q759" s="1"/>
      <c r="R759" s="1"/>
      <c r="S759" s="1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  <c r="AR759" s="134"/>
      <c r="AS759" s="134"/>
      <c r="AT759" s="134"/>
    </row>
    <row r="760" spans="1:46" ht="12.75" customHeight="1">
      <c r="A760" s="134"/>
      <c r="B760" s="134"/>
      <c r="C760" s="134"/>
      <c r="D760" s="134"/>
      <c r="E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"/>
      <c r="Q760" s="1"/>
      <c r="R760" s="1"/>
      <c r="S760" s="1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  <c r="AR760" s="134"/>
      <c r="AS760" s="134"/>
      <c r="AT760" s="134"/>
    </row>
    <row r="761" spans="1:46" ht="12.75" customHeight="1">
      <c r="A761" s="134"/>
      <c r="B761" s="134"/>
      <c r="C761" s="134"/>
      <c r="D761" s="134"/>
      <c r="E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"/>
      <c r="Q761" s="1"/>
      <c r="R761" s="1"/>
      <c r="S761" s="1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  <c r="AR761" s="134"/>
      <c r="AS761" s="134"/>
      <c r="AT761" s="134"/>
    </row>
    <row r="762" spans="1:46" ht="12.75" customHeight="1">
      <c r="A762" s="134"/>
      <c r="B762" s="134"/>
      <c r="C762" s="134"/>
      <c r="D762" s="134"/>
      <c r="E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"/>
      <c r="Q762" s="1"/>
      <c r="R762" s="1"/>
      <c r="S762" s="1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  <c r="AR762" s="134"/>
      <c r="AS762" s="134"/>
      <c r="AT762" s="134"/>
    </row>
    <row r="763" spans="1:46" ht="12.75" customHeight="1">
      <c r="A763" s="134"/>
      <c r="B763" s="134"/>
      <c r="C763" s="134"/>
      <c r="D763" s="134"/>
      <c r="E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"/>
      <c r="Q763" s="1"/>
      <c r="R763" s="1"/>
      <c r="S763" s="1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  <c r="AR763" s="134"/>
      <c r="AS763" s="134"/>
      <c r="AT763" s="134"/>
    </row>
    <row r="764" spans="1:46" ht="12.75" customHeight="1">
      <c r="A764" s="134"/>
      <c r="B764" s="134"/>
      <c r="C764" s="134"/>
      <c r="D764" s="134"/>
      <c r="E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"/>
      <c r="Q764" s="1"/>
      <c r="R764" s="1"/>
      <c r="S764" s="1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  <c r="AR764" s="134"/>
      <c r="AS764" s="134"/>
      <c r="AT764" s="134"/>
    </row>
    <row r="765" spans="1:46" ht="12.75" customHeight="1">
      <c r="A765" s="134"/>
      <c r="B765" s="134"/>
      <c r="C765" s="134"/>
      <c r="D765" s="134"/>
      <c r="E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"/>
      <c r="Q765" s="1"/>
      <c r="R765" s="1"/>
      <c r="S765" s="1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  <c r="AR765" s="134"/>
      <c r="AS765" s="134"/>
      <c r="AT765" s="134"/>
    </row>
    <row r="766" spans="1:46" ht="12.75" customHeight="1">
      <c r="A766" s="134"/>
      <c r="B766" s="134"/>
      <c r="C766" s="134"/>
      <c r="D766" s="134"/>
      <c r="E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"/>
      <c r="Q766" s="1"/>
      <c r="R766" s="1"/>
      <c r="S766" s="1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  <c r="AR766" s="134"/>
      <c r="AS766" s="134"/>
      <c r="AT766" s="134"/>
    </row>
    <row r="767" spans="1:46" ht="12.75" customHeight="1">
      <c r="A767" s="134"/>
      <c r="B767" s="134"/>
      <c r="C767" s="134"/>
      <c r="D767" s="134"/>
      <c r="E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"/>
      <c r="Q767" s="1"/>
      <c r="R767" s="1"/>
      <c r="S767" s="1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  <c r="AR767" s="134"/>
      <c r="AS767" s="134"/>
      <c r="AT767" s="134"/>
    </row>
    <row r="768" spans="1:46" ht="12.75" customHeight="1">
      <c r="A768" s="134"/>
      <c r="B768" s="134"/>
      <c r="C768" s="134"/>
      <c r="D768" s="134"/>
      <c r="E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"/>
      <c r="Q768" s="1"/>
      <c r="R768" s="1"/>
      <c r="S768" s="1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</row>
    <row r="769" spans="1:46" ht="12.75" customHeight="1">
      <c r="A769" s="134"/>
      <c r="B769" s="134"/>
      <c r="C769" s="134"/>
      <c r="D769" s="134"/>
      <c r="E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"/>
      <c r="Q769" s="1"/>
      <c r="R769" s="1"/>
      <c r="S769" s="1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  <c r="AR769" s="134"/>
      <c r="AS769" s="134"/>
      <c r="AT769" s="134"/>
    </row>
    <row r="770" spans="1:46" ht="12.75" customHeight="1">
      <c r="A770" s="134"/>
      <c r="B770" s="134"/>
      <c r="C770" s="134"/>
      <c r="D770" s="134"/>
      <c r="E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"/>
      <c r="Q770" s="1"/>
      <c r="R770" s="1"/>
      <c r="S770" s="1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  <c r="AR770" s="134"/>
      <c r="AS770" s="134"/>
      <c r="AT770" s="134"/>
    </row>
    <row r="771" spans="1:46" ht="12.75" customHeight="1">
      <c r="A771" s="134"/>
      <c r="B771" s="134"/>
      <c r="C771" s="134"/>
      <c r="D771" s="134"/>
      <c r="E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"/>
      <c r="Q771" s="1"/>
      <c r="R771" s="1"/>
      <c r="S771" s="1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  <c r="AR771" s="134"/>
      <c r="AS771" s="134"/>
      <c r="AT771" s="134"/>
    </row>
    <row r="772" spans="1:46" ht="12.75" customHeight="1">
      <c r="A772" s="134"/>
      <c r="B772" s="134"/>
      <c r="C772" s="134"/>
      <c r="D772" s="134"/>
      <c r="E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"/>
      <c r="Q772" s="1"/>
      <c r="R772" s="1"/>
      <c r="S772" s="1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  <c r="AR772" s="134"/>
      <c r="AS772" s="134"/>
      <c r="AT772" s="134"/>
    </row>
    <row r="773" spans="1:46" ht="12.75" customHeight="1">
      <c r="A773" s="134"/>
      <c r="B773" s="134"/>
      <c r="C773" s="134"/>
      <c r="D773" s="134"/>
      <c r="E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"/>
      <c r="Q773" s="1"/>
      <c r="R773" s="1"/>
      <c r="S773" s="1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  <c r="AR773" s="134"/>
      <c r="AS773" s="134"/>
      <c r="AT773" s="134"/>
    </row>
    <row r="774" spans="1:46" ht="12.75" customHeight="1">
      <c r="A774" s="134"/>
      <c r="B774" s="134"/>
      <c r="C774" s="134"/>
      <c r="D774" s="134"/>
      <c r="E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"/>
      <c r="Q774" s="1"/>
      <c r="R774" s="1"/>
      <c r="S774" s="1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  <c r="AR774" s="134"/>
      <c r="AS774" s="134"/>
      <c r="AT774" s="134"/>
    </row>
    <row r="775" spans="1:46" ht="12.75" customHeight="1">
      <c r="A775" s="134"/>
      <c r="B775" s="134"/>
      <c r="C775" s="134"/>
      <c r="D775" s="134"/>
      <c r="E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"/>
      <c r="Q775" s="1"/>
      <c r="R775" s="1"/>
      <c r="S775" s="1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</row>
    <row r="776" spans="1:46" ht="12.75" customHeight="1">
      <c r="A776" s="134"/>
      <c r="B776" s="134"/>
      <c r="C776" s="134"/>
      <c r="D776" s="134"/>
      <c r="E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"/>
      <c r="Q776" s="1"/>
      <c r="R776" s="1"/>
      <c r="S776" s="1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  <c r="AR776" s="134"/>
      <c r="AS776" s="134"/>
      <c r="AT776" s="134"/>
    </row>
    <row r="777" spans="1:46" ht="12.75" customHeight="1">
      <c r="A777" s="134"/>
      <c r="B777" s="134"/>
      <c r="C777" s="134"/>
      <c r="D777" s="134"/>
      <c r="E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"/>
      <c r="Q777" s="1"/>
      <c r="R777" s="1"/>
      <c r="S777" s="1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  <c r="AR777" s="134"/>
      <c r="AS777" s="134"/>
      <c r="AT777" s="134"/>
    </row>
    <row r="778" spans="1:46" ht="12.75" customHeight="1">
      <c r="A778" s="134"/>
      <c r="B778" s="134"/>
      <c r="C778" s="134"/>
      <c r="D778" s="134"/>
      <c r="E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"/>
      <c r="Q778" s="1"/>
      <c r="R778" s="1"/>
      <c r="S778" s="1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  <c r="AR778" s="134"/>
      <c r="AS778" s="134"/>
      <c r="AT778" s="134"/>
    </row>
    <row r="779" spans="1:46" ht="12.75" customHeight="1">
      <c r="A779" s="134"/>
      <c r="B779" s="134"/>
      <c r="C779" s="134"/>
      <c r="D779" s="134"/>
      <c r="E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"/>
      <c r="Q779" s="1"/>
      <c r="R779" s="1"/>
      <c r="S779" s="1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  <c r="AR779" s="134"/>
      <c r="AS779" s="134"/>
      <c r="AT779" s="134"/>
    </row>
    <row r="780" spans="1:46" ht="12.75" customHeight="1">
      <c r="A780" s="134"/>
      <c r="B780" s="134"/>
      <c r="C780" s="134"/>
      <c r="D780" s="134"/>
      <c r="E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"/>
      <c r="Q780" s="1"/>
      <c r="R780" s="1"/>
      <c r="S780" s="1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  <c r="AR780" s="134"/>
      <c r="AS780" s="134"/>
      <c r="AT780" s="134"/>
    </row>
    <row r="781" spans="1:46" ht="12.75" customHeight="1">
      <c r="A781" s="134"/>
      <c r="B781" s="134"/>
      <c r="C781" s="134"/>
      <c r="D781" s="134"/>
      <c r="E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"/>
      <c r="Q781" s="1"/>
      <c r="R781" s="1"/>
      <c r="S781" s="1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</row>
    <row r="782" spans="1:46" ht="12.75" customHeight="1">
      <c r="A782" s="134"/>
      <c r="B782" s="134"/>
      <c r="C782" s="134"/>
      <c r="D782" s="134"/>
      <c r="E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"/>
      <c r="Q782" s="1"/>
      <c r="R782" s="1"/>
      <c r="S782" s="1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  <c r="AR782" s="134"/>
      <c r="AS782" s="134"/>
      <c r="AT782" s="134"/>
    </row>
    <row r="783" spans="1:46" ht="12.75" customHeight="1">
      <c r="A783" s="134"/>
      <c r="B783" s="134"/>
      <c r="C783" s="134"/>
      <c r="D783" s="134"/>
      <c r="E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"/>
      <c r="Q783" s="1"/>
      <c r="R783" s="1"/>
      <c r="S783" s="1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  <c r="AR783" s="134"/>
      <c r="AS783" s="134"/>
      <c r="AT783" s="134"/>
    </row>
    <row r="784" spans="1:46" ht="12.75" customHeight="1">
      <c r="A784" s="134"/>
      <c r="B784" s="134"/>
      <c r="C784" s="134"/>
      <c r="D784" s="134"/>
      <c r="E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"/>
      <c r="Q784" s="1"/>
      <c r="R784" s="1"/>
      <c r="S784" s="1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  <c r="AR784" s="134"/>
      <c r="AS784" s="134"/>
      <c r="AT784" s="134"/>
    </row>
    <row r="785" spans="1:46" ht="12.75" customHeight="1">
      <c r="A785" s="134"/>
      <c r="B785" s="134"/>
      <c r="C785" s="134"/>
      <c r="D785" s="134"/>
      <c r="E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"/>
      <c r="Q785" s="1"/>
      <c r="R785" s="1"/>
      <c r="S785" s="1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  <c r="AR785" s="134"/>
      <c r="AS785" s="134"/>
      <c r="AT785" s="134"/>
    </row>
    <row r="786" spans="1:46" ht="12.75" customHeight="1">
      <c r="A786" s="134"/>
      <c r="B786" s="134"/>
      <c r="C786" s="134"/>
      <c r="D786" s="134"/>
      <c r="E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"/>
      <c r="Q786" s="1"/>
      <c r="R786" s="1"/>
      <c r="S786" s="1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  <c r="AR786" s="134"/>
      <c r="AS786" s="134"/>
      <c r="AT786" s="134"/>
    </row>
    <row r="787" spans="1:46" ht="12.75" customHeight="1">
      <c r="A787" s="134"/>
      <c r="B787" s="134"/>
      <c r="C787" s="134"/>
      <c r="D787" s="134"/>
      <c r="E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"/>
      <c r="Q787" s="1"/>
      <c r="R787" s="1"/>
      <c r="S787" s="1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4"/>
      <c r="AS787" s="134"/>
      <c r="AT787" s="134"/>
    </row>
    <row r="788" spans="1:46" ht="12.75" customHeight="1">
      <c r="A788" s="134"/>
      <c r="B788" s="134"/>
      <c r="C788" s="134"/>
      <c r="D788" s="134"/>
      <c r="E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"/>
      <c r="Q788" s="1"/>
      <c r="R788" s="1"/>
      <c r="S788" s="1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  <c r="AR788" s="134"/>
      <c r="AS788" s="134"/>
      <c r="AT788" s="134"/>
    </row>
    <row r="789" spans="1:46" ht="12.75" customHeight="1">
      <c r="A789" s="134"/>
      <c r="B789" s="134"/>
      <c r="C789" s="134"/>
      <c r="D789" s="134"/>
      <c r="E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"/>
      <c r="Q789" s="1"/>
      <c r="R789" s="1"/>
      <c r="S789" s="1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  <c r="AR789" s="134"/>
      <c r="AS789" s="134"/>
      <c r="AT789" s="134"/>
    </row>
    <row r="790" spans="1:46" ht="12.75" customHeight="1">
      <c r="A790" s="134"/>
      <c r="B790" s="134"/>
      <c r="C790" s="134"/>
      <c r="D790" s="134"/>
      <c r="E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"/>
      <c r="Q790" s="1"/>
      <c r="R790" s="1"/>
      <c r="S790" s="1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</row>
    <row r="791" spans="1:46" ht="12.75" customHeight="1">
      <c r="A791" s="134"/>
      <c r="B791" s="134"/>
      <c r="C791" s="134"/>
      <c r="D791" s="134"/>
      <c r="E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"/>
      <c r="Q791" s="1"/>
      <c r="R791" s="1"/>
      <c r="S791" s="1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  <c r="AR791" s="134"/>
      <c r="AS791" s="134"/>
      <c r="AT791" s="134"/>
    </row>
    <row r="792" spans="1:46" ht="12.75" customHeight="1">
      <c r="A792" s="134"/>
      <c r="B792" s="134"/>
      <c r="C792" s="134"/>
      <c r="D792" s="134"/>
      <c r="E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"/>
      <c r="Q792" s="1"/>
      <c r="R792" s="1"/>
      <c r="S792" s="1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  <c r="AR792" s="134"/>
      <c r="AS792" s="134"/>
      <c r="AT792" s="134"/>
    </row>
    <row r="793" spans="1:46" ht="12.75" customHeight="1">
      <c r="A793" s="134"/>
      <c r="B793" s="134"/>
      <c r="C793" s="134"/>
      <c r="D793" s="134"/>
      <c r="E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"/>
      <c r="Q793" s="1"/>
      <c r="R793" s="1"/>
      <c r="S793" s="1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  <c r="AR793" s="134"/>
      <c r="AS793" s="134"/>
      <c r="AT793" s="134"/>
    </row>
    <row r="794" spans="1:46" ht="12.75" customHeight="1">
      <c r="A794" s="134"/>
      <c r="B794" s="134"/>
      <c r="C794" s="134"/>
      <c r="D794" s="134"/>
      <c r="E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"/>
      <c r="Q794" s="1"/>
      <c r="R794" s="1"/>
      <c r="S794" s="1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</row>
    <row r="795" spans="1:46" ht="12.75" customHeight="1">
      <c r="A795" s="134"/>
      <c r="B795" s="134"/>
      <c r="C795" s="134"/>
      <c r="D795" s="134"/>
      <c r="E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"/>
      <c r="Q795" s="1"/>
      <c r="R795" s="1"/>
      <c r="S795" s="1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</row>
    <row r="796" spans="1:46" ht="12.75" customHeight="1">
      <c r="A796" s="134"/>
      <c r="B796" s="134"/>
      <c r="C796" s="134"/>
      <c r="D796" s="134"/>
      <c r="E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"/>
      <c r="Q796" s="1"/>
      <c r="R796" s="1"/>
      <c r="S796" s="1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  <c r="AR796" s="134"/>
      <c r="AS796" s="134"/>
      <c r="AT796" s="134"/>
    </row>
    <row r="797" spans="1:46" ht="12.75" customHeight="1">
      <c r="A797" s="134"/>
      <c r="B797" s="134"/>
      <c r="C797" s="134"/>
      <c r="D797" s="134"/>
      <c r="E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"/>
      <c r="Q797" s="1"/>
      <c r="R797" s="1"/>
      <c r="S797" s="1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  <c r="AR797" s="134"/>
      <c r="AS797" s="134"/>
      <c r="AT797" s="134"/>
    </row>
    <row r="798" spans="1:46" ht="12.75" customHeight="1">
      <c r="A798" s="134"/>
      <c r="B798" s="134"/>
      <c r="C798" s="134"/>
      <c r="D798" s="134"/>
      <c r="E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"/>
      <c r="Q798" s="1"/>
      <c r="R798" s="1"/>
      <c r="S798" s="1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34"/>
      <c r="AI798" s="134"/>
      <c r="AJ798" s="134"/>
      <c r="AK798" s="134"/>
      <c r="AL798" s="134"/>
      <c r="AM798" s="134"/>
      <c r="AN798" s="134"/>
      <c r="AO798" s="134"/>
      <c r="AP798" s="134"/>
      <c r="AQ798" s="134"/>
      <c r="AR798" s="134"/>
      <c r="AS798" s="134"/>
      <c r="AT798" s="134"/>
    </row>
    <row r="799" spans="1:46" ht="12.75" customHeight="1">
      <c r="A799" s="134"/>
      <c r="B799" s="134"/>
      <c r="C799" s="134"/>
      <c r="D799" s="134"/>
      <c r="E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"/>
      <c r="Q799" s="1"/>
      <c r="R799" s="1"/>
      <c r="S799" s="1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  <c r="AR799" s="134"/>
      <c r="AS799" s="134"/>
      <c r="AT799" s="134"/>
    </row>
    <row r="800" spans="1:46" ht="12.75" customHeight="1">
      <c r="A800" s="134"/>
      <c r="B800" s="134"/>
      <c r="C800" s="134"/>
      <c r="D800" s="134"/>
      <c r="E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"/>
      <c r="Q800" s="1"/>
      <c r="R800" s="1"/>
      <c r="S800" s="1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  <c r="AR800" s="134"/>
      <c r="AS800" s="134"/>
      <c r="AT800" s="134"/>
    </row>
    <row r="801" spans="1:46" ht="12.75" customHeight="1">
      <c r="A801" s="134"/>
      <c r="B801" s="134"/>
      <c r="C801" s="134"/>
      <c r="D801" s="134"/>
      <c r="E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"/>
      <c r="Q801" s="1"/>
      <c r="R801" s="1"/>
      <c r="S801" s="1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  <c r="AR801" s="134"/>
      <c r="AS801" s="134"/>
      <c r="AT801" s="134"/>
    </row>
    <row r="802" spans="1:46" ht="12.75" customHeight="1">
      <c r="A802" s="134"/>
      <c r="B802" s="134"/>
      <c r="C802" s="134"/>
      <c r="D802" s="134"/>
      <c r="E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"/>
      <c r="Q802" s="1"/>
      <c r="R802" s="1"/>
      <c r="S802" s="1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  <c r="AR802" s="134"/>
      <c r="AS802" s="134"/>
      <c r="AT802" s="134"/>
    </row>
    <row r="803" spans="1:46" ht="12.75" customHeight="1">
      <c r="A803" s="134"/>
      <c r="B803" s="134"/>
      <c r="C803" s="134"/>
      <c r="D803" s="134"/>
      <c r="E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"/>
      <c r="Q803" s="1"/>
      <c r="R803" s="1"/>
      <c r="S803" s="1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  <c r="AR803" s="134"/>
      <c r="AS803" s="134"/>
      <c r="AT803" s="134"/>
    </row>
    <row r="804" spans="1:46" ht="12.75" customHeight="1">
      <c r="A804" s="134"/>
      <c r="B804" s="134"/>
      <c r="C804" s="134"/>
      <c r="D804" s="134"/>
      <c r="E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"/>
      <c r="Q804" s="1"/>
      <c r="R804" s="1"/>
      <c r="S804" s="1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  <c r="AR804" s="134"/>
      <c r="AS804" s="134"/>
      <c r="AT804" s="134"/>
    </row>
    <row r="805" spans="1:46" ht="12.75" customHeight="1">
      <c r="A805" s="134"/>
      <c r="B805" s="134"/>
      <c r="C805" s="134"/>
      <c r="D805" s="134"/>
      <c r="E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"/>
      <c r="Q805" s="1"/>
      <c r="R805" s="1"/>
      <c r="S805" s="1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34"/>
      <c r="AI805" s="134"/>
      <c r="AJ805" s="134"/>
      <c r="AK805" s="134"/>
      <c r="AL805" s="134"/>
      <c r="AM805" s="134"/>
      <c r="AN805" s="134"/>
      <c r="AO805" s="134"/>
      <c r="AP805" s="134"/>
      <c r="AQ805" s="134"/>
      <c r="AR805" s="134"/>
      <c r="AS805" s="134"/>
      <c r="AT805" s="134"/>
    </row>
    <row r="806" spans="1:46" ht="12.75" customHeight="1">
      <c r="A806" s="134"/>
      <c r="B806" s="134"/>
      <c r="C806" s="134"/>
      <c r="D806" s="134"/>
      <c r="E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"/>
      <c r="Q806" s="1"/>
      <c r="R806" s="1"/>
      <c r="S806" s="1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  <c r="AR806" s="134"/>
      <c r="AS806" s="134"/>
      <c r="AT806" s="134"/>
    </row>
    <row r="807" spans="1:46" ht="12.75" customHeight="1">
      <c r="A807" s="134"/>
      <c r="B807" s="134"/>
      <c r="C807" s="134"/>
      <c r="D807" s="134"/>
      <c r="E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"/>
      <c r="Q807" s="1"/>
      <c r="R807" s="1"/>
      <c r="S807" s="1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34"/>
      <c r="AI807" s="134"/>
      <c r="AJ807" s="134"/>
      <c r="AK807" s="134"/>
      <c r="AL807" s="134"/>
      <c r="AM807" s="134"/>
      <c r="AN807" s="134"/>
      <c r="AO807" s="134"/>
      <c r="AP807" s="134"/>
      <c r="AQ807" s="134"/>
      <c r="AR807" s="134"/>
      <c r="AS807" s="134"/>
      <c r="AT807" s="134"/>
    </row>
    <row r="808" spans="1:46" ht="12.75" customHeight="1">
      <c r="A808" s="134"/>
      <c r="B808" s="134"/>
      <c r="C808" s="134"/>
      <c r="D808" s="134"/>
      <c r="E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"/>
      <c r="Q808" s="1"/>
      <c r="R808" s="1"/>
      <c r="S808" s="1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34"/>
      <c r="AI808" s="134"/>
      <c r="AJ808" s="134"/>
      <c r="AK808" s="134"/>
      <c r="AL808" s="134"/>
      <c r="AM808" s="134"/>
      <c r="AN808" s="134"/>
      <c r="AO808" s="134"/>
      <c r="AP808" s="134"/>
      <c r="AQ808" s="134"/>
      <c r="AR808" s="134"/>
      <c r="AS808" s="134"/>
      <c r="AT808" s="134"/>
    </row>
    <row r="809" spans="1:46" ht="12.75" customHeight="1">
      <c r="A809" s="134"/>
      <c r="B809" s="134"/>
      <c r="C809" s="134"/>
      <c r="D809" s="134"/>
      <c r="E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"/>
      <c r="Q809" s="1"/>
      <c r="R809" s="1"/>
      <c r="S809" s="1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34"/>
      <c r="AI809" s="134"/>
      <c r="AJ809" s="134"/>
      <c r="AK809" s="134"/>
      <c r="AL809" s="134"/>
      <c r="AM809" s="134"/>
      <c r="AN809" s="134"/>
      <c r="AO809" s="134"/>
      <c r="AP809" s="134"/>
      <c r="AQ809" s="134"/>
      <c r="AR809" s="134"/>
      <c r="AS809" s="134"/>
      <c r="AT809" s="134"/>
    </row>
    <row r="810" spans="1:46" ht="12.75" customHeight="1">
      <c r="A810" s="134"/>
      <c r="B810" s="134"/>
      <c r="C810" s="134"/>
      <c r="D810" s="134"/>
      <c r="E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"/>
      <c r="Q810" s="1"/>
      <c r="R810" s="1"/>
      <c r="S810" s="1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  <c r="AR810" s="134"/>
      <c r="AS810" s="134"/>
      <c r="AT810" s="134"/>
    </row>
    <row r="811" spans="1:46" ht="12.75" customHeight="1">
      <c r="A811" s="134"/>
      <c r="B811" s="134"/>
      <c r="C811" s="134"/>
      <c r="D811" s="134"/>
      <c r="E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"/>
      <c r="Q811" s="1"/>
      <c r="R811" s="1"/>
      <c r="S811" s="1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34"/>
      <c r="AI811" s="134"/>
      <c r="AJ811" s="134"/>
      <c r="AK811" s="134"/>
      <c r="AL811" s="134"/>
      <c r="AM811" s="134"/>
      <c r="AN811" s="134"/>
      <c r="AO811" s="134"/>
      <c r="AP811" s="134"/>
      <c r="AQ811" s="134"/>
      <c r="AR811" s="134"/>
      <c r="AS811" s="134"/>
      <c r="AT811" s="134"/>
    </row>
    <row r="812" spans="1:46" ht="12.75" customHeight="1">
      <c r="A812" s="134"/>
      <c r="B812" s="134"/>
      <c r="C812" s="134"/>
      <c r="D812" s="134"/>
      <c r="E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"/>
      <c r="Q812" s="1"/>
      <c r="R812" s="1"/>
      <c r="S812" s="1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34"/>
      <c r="AI812" s="134"/>
      <c r="AJ812" s="134"/>
      <c r="AK812" s="134"/>
      <c r="AL812" s="134"/>
      <c r="AM812" s="134"/>
      <c r="AN812" s="134"/>
      <c r="AO812" s="134"/>
      <c r="AP812" s="134"/>
      <c r="AQ812" s="134"/>
      <c r="AR812" s="134"/>
      <c r="AS812" s="134"/>
      <c r="AT812" s="134"/>
    </row>
    <row r="813" spans="1:46" ht="12.75" customHeight="1">
      <c r="A813" s="134"/>
      <c r="B813" s="134"/>
      <c r="C813" s="134"/>
      <c r="D813" s="134"/>
      <c r="E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"/>
      <c r="Q813" s="1"/>
      <c r="R813" s="1"/>
      <c r="S813" s="1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  <c r="AR813" s="134"/>
      <c r="AS813" s="134"/>
      <c r="AT813" s="134"/>
    </row>
    <row r="814" spans="1:46" ht="12.75" customHeight="1">
      <c r="A814" s="134"/>
      <c r="B814" s="134"/>
      <c r="C814" s="134"/>
      <c r="D814" s="134"/>
      <c r="E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"/>
      <c r="Q814" s="1"/>
      <c r="R814" s="1"/>
      <c r="S814" s="1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34"/>
      <c r="AI814" s="134"/>
      <c r="AJ814" s="134"/>
      <c r="AK814" s="134"/>
      <c r="AL814" s="134"/>
      <c r="AM814" s="134"/>
      <c r="AN814" s="134"/>
      <c r="AO814" s="134"/>
      <c r="AP814" s="134"/>
      <c r="AQ814" s="134"/>
      <c r="AR814" s="134"/>
      <c r="AS814" s="134"/>
      <c r="AT814" s="134"/>
    </row>
    <row r="815" spans="1:46" ht="12.75" customHeight="1">
      <c r="A815" s="134"/>
      <c r="B815" s="134"/>
      <c r="C815" s="134"/>
      <c r="D815" s="134"/>
      <c r="E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"/>
      <c r="Q815" s="1"/>
      <c r="R815" s="1"/>
      <c r="S815" s="1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  <c r="AR815" s="134"/>
      <c r="AS815" s="134"/>
      <c r="AT815" s="134"/>
    </row>
    <row r="816" spans="1:46" ht="12.75" customHeight="1">
      <c r="A816" s="134"/>
      <c r="B816" s="134"/>
      <c r="C816" s="134"/>
      <c r="D816" s="134"/>
      <c r="E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"/>
      <c r="Q816" s="1"/>
      <c r="R816" s="1"/>
      <c r="S816" s="1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  <c r="AR816" s="134"/>
      <c r="AS816" s="134"/>
      <c r="AT816" s="134"/>
    </row>
    <row r="817" spans="1:46" ht="12.75" customHeight="1">
      <c r="A817" s="134"/>
      <c r="B817" s="134"/>
      <c r="C817" s="134"/>
      <c r="D817" s="134"/>
      <c r="E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"/>
      <c r="Q817" s="1"/>
      <c r="R817" s="1"/>
      <c r="S817" s="1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34"/>
      <c r="AI817" s="134"/>
      <c r="AJ817" s="134"/>
      <c r="AK817" s="134"/>
      <c r="AL817" s="134"/>
      <c r="AM817" s="134"/>
      <c r="AN817" s="134"/>
      <c r="AO817" s="134"/>
      <c r="AP817" s="134"/>
      <c r="AQ817" s="134"/>
      <c r="AR817" s="134"/>
      <c r="AS817" s="134"/>
      <c r="AT817" s="134"/>
    </row>
    <row r="818" spans="1:46" ht="12.75" customHeight="1">
      <c r="A818" s="134"/>
      <c r="B818" s="134"/>
      <c r="C818" s="134"/>
      <c r="D818" s="134"/>
      <c r="E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"/>
      <c r="Q818" s="1"/>
      <c r="R818" s="1"/>
      <c r="S818" s="1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34"/>
      <c r="AI818" s="134"/>
      <c r="AJ818" s="134"/>
      <c r="AK818" s="134"/>
      <c r="AL818" s="134"/>
      <c r="AM818" s="134"/>
      <c r="AN818" s="134"/>
      <c r="AO818" s="134"/>
      <c r="AP818" s="134"/>
      <c r="AQ818" s="134"/>
      <c r="AR818" s="134"/>
      <c r="AS818" s="134"/>
      <c r="AT818" s="134"/>
    </row>
    <row r="819" spans="1:46" ht="12.75" customHeight="1">
      <c r="A819" s="134"/>
      <c r="B819" s="134"/>
      <c r="C819" s="134"/>
      <c r="D819" s="134"/>
      <c r="E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"/>
      <c r="Q819" s="1"/>
      <c r="R819" s="1"/>
      <c r="S819" s="1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34"/>
      <c r="AI819" s="134"/>
      <c r="AJ819" s="134"/>
      <c r="AK819" s="134"/>
      <c r="AL819" s="134"/>
      <c r="AM819" s="134"/>
      <c r="AN819" s="134"/>
      <c r="AO819" s="134"/>
      <c r="AP819" s="134"/>
      <c r="AQ819" s="134"/>
      <c r="AR819" s="134"/>
      <c r="AS819" s="134"/>
      <c r="AT819" s="134"/>
    </row>
    <row r="820" spans="1:46" ht="12.75" customHeight="1">
      <c r="A820" s="134"/>
      <c r="B820" s="134"/>
      <c r="C820" s="134"/>
      <c r="D820" s="134"/>
      <c r="E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"/>
      <c r="Q820" s="1"/>
      <c r="R820" s="1"/>
      <c r="S820" s="1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  <c r="AR820" s="134"/>
      <c r="AS820" s="134"/>
      <c r="AT820" s="134"/>
    </row>
    <row r="821" spans="1:46" ht="12.75" customHeight="1">
      <c r="A821" s="134"/>
      <c r="B821" s="134"/>
      <c r="C821" s="134"/>
      <c r="D821" s="134"/>
      <c r="E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"/>
      <c r="Q821" s="1"/>
      <c r="R821" s="1"/>
      <c r="S821" s="1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34"/>
      <c r="AI821" s="134"/>
      <c r="AJ821" s="134"/>
      <c r="AK821" s="134"/>
      <c r="AL821" s="134"/>
      <c r="AM821" s="134"/>
      <c r="AN821" s="134"/>
      <c r="AO821" s="134"/>
      <c r="AP821" s="134"/>
      <c r="AQ821" s="134"/>
      <c r="AR821" s="134"/>
      <c r="AS821" s="134"/>
      <c r="AT821" s="134"/>
    </row>
    <row r="822" spans="1:46" ht="12.75" customHeight="1">
      <c r="A822" s="134"/>
      <c r="B822" s="134"/>
      <c r="C822" s="134"/>
      <c r="D822" s="134"/>
      <c r="E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"/>
      <c r="Q822" s="1"/>
      <c r="R822" s="1"/>
      <c r="S822" s="1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34"/>
      <c r="AI822" s="134"/>
      <c r="AJ822" s="134"/>
      <c r="AK822" s="134"/>
      <c r="AL822" s="134"/>
      <c r="AM822" s="134"/>
      <c r="AN822" s="134"/>
      <c r="AO822" s="134"/>
      <c r="AP822" s="134"/>
      <c r="AQ822" s="134"/>
      <c r="AR822" s="134"/>
      <c r="AS822" s="134"/>
      <c r="AT822" s="134"/>
    </row>
    <row r="823" spans="1:46" ht="12.75" customHeight="1">
      <c r="A823" s="134"/>
      <c r="B823" s="134"/>
      <c r="C823" s="134"/>
      <c r="D823" s="134"/>
      <c r="E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"/>
      <c r="Q823" s="1"/>
      <c r="R823" s="1"/>
      <c r="S823" s="1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34"/>
      <c r="AI823" s="134"/>
      <c r="AJ823" s="134"/>
      <c r="AK823" s="134"/>
      <c r="AL823" s="134"/>
      <c r="AM823" s="134"/>
      <c r="AN823" s="134"/>
      <c r="AO823" s="134"/>
      <c r="AP823" s="134"/>
      <c r="AQ823" s="134"/>
      <c r="AR823" s="134"/>
      <c r="AS823" s="134"/>
      <c r="AT823" s="134"/>
    </row>
    <row r="824" spans="1:46" ht="12.75" customHeight="1">
      <c r="A824" s="134"/>
      <c r="B824" s="134"/>
      <c r="C824" s="134"/>
      <c r="D824" s="134"/>
      <c r="E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"/>
      <c r="Q824" s="1"/>
      <c r="R824" s="1"/>
      <c r="S824" s="1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34"/>
      <c r="AI824" s="134"/>
      <c r="AJ824" s="134"/>
      <c r="AK824" s="134"/>
      <c r="AL824" s="134"/>
      <c r="AM824" s="134"/>
      <c r="AN824" s="134"/>
      <c r="AO824" s="134"/>
      <c r="AP824" s="134"/>
      <c r="AQ824" s="134"/>
      <c r="AR824" s="134"/>
      <c r="AS824" s="134"/>
      <c r="AT824" s="134"/>
    </row>
    <row r="825" spans="1:46" ht="12.75" customHeight="1">
      <c r="A825" s="134"/>
      <c r="B825" s="134"/>
      <c r="C825" s="134"/>
      <c r="D825" s="134"/>
      <c r="E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"/>
      <c r="Q825" s="1"/>
      <c r="R825" s="1"/>
      <c r="S825" s="1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34"/>
      <c r="AI825" s="134"/>
      <c r="AJ825" s="134"/>
      <c r="AK825" s="134"/>
      <c r="AL825" s="134"/>
      <c r="AM825" s="134"/>
      <c r="AN825" s="134"/>
      <c r="AO825" s="134"/>
      <c r="AP825" s="134"/>
      <c r="AQ825" s="134"/>
      <c r="AR825" s="134"/>
      <c r="AS825" s="134"/>
      <c r="AT825" s="134"/>
    </row>
    <row r="826" spans="1:46" ht="12.75" customHeight="1">
      <c r="A826" s="134"/>
      <c r="B826" s="134"/>
      <c r="C826" s="134"/>
      <c r="D826" s="134"/>
      <c r="E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"/>
      <c r="Q826" s="1"/>
      <c r="R826" s="1"/>
      <c r="S826" s="1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34"/>
      <c r="AI826" s="134"/>
      <c r="AJ826" s="134"/>
      <c r="AK826" s="134"/>
      <c r="AL826" s="134"/>
      <c r="AM826" s="134"/>
      <c r="AN826" s="134"/>
      <c r="AO826" s="134"/>
      <c r="AP826" s="134"/>
      <c r="AQ826" s="134"/>
      <c r="AR826" s="134"/>
      <c r="AS826" s="134"/>
      <c r="AT826" s="134"/>
    </row>
    <row r="827" spans="1:46" ht="12.75" customHeight="1">
      <c r="A827" s="134"/>
      <c r="B827" s="134"/>
      <c r="C827" s="134"/>
      <c r="D827" s="134"/>
      <c r="E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"/>
      <c r="Q827" s="1"/>
      <c r="R827" s="1"/>
      <c r="S827" s="1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4"/>
      <c r="AR827" s="134"/>
      <c r="AS827" s="134"/>
      <c r="AT827" s="134"/>
    </row>
    <row r="828" spans="1:46" ht="12.75" customHeight="1">
      <c r="A828" s="134"/>
      <c r="B828" s="134"/>
      <c r="C828" s="134"/>
      <c r="D828" s="134"/>
      <c r="E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"/>
      <c r="Q828" s="1"/>
      <c r="R828" s="1"/>
      <c r="S828" s="1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34"/>
      <c r="AI828" s="134"/>
      <c r="AJ828" s="134"/>
      <c r="AK828" s="134"/>
      <c r="AL828" s="134"/>
      <c r="AM828" s="134"/>
      <c r="AN828" s="134"/>
      <c r="AO828" s="134"/>
      <c r="AP828" s="134"/>
      <c r="AQ828" s="134"/>
      <c r="AR828" s="134"/>
      <c r="AS828" s="134"/>
      <c r="AT828" s="134"/>
    </row>
    <row r="829" spans="1:46" ht="12.75" customHeight="1">
      <c r="A829" s="134"/>
      <c r="B829" s="134"/>
      <c r="C829" s="134"/>
      <c r="D829" s="134"/>
      <c r="E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"/>
      <c r="Q829" s="1"/>
      <c r="R829" s="1"/>
      <c r="S829" s="1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34"/>
      <c r="AI829" s="134"/>
      <c r="AJ829" s="134"/>
      <c r="AK829" s="134"/>
      <c r="AL829" s="134"/>
      <c r="AM829" s="134"/>
      <c r="AN829" s="134"/>
      <c r="AO829" s="134"/>
      <c r="AP829" s="134"/>
      <c r="AQ829" s="134"/>
      <c r="AR829" s="134"/>
      <c r="AS829" s="134"/>
      <c r="AT829" s="134"/>
    </row>
    <row r="830" spans="1:46" ht="12.75" customHeight="1">
      <c r="A830" s="134"/>
      <c r="B830" s="134"/>
      <c r="C830" s="134"/>
      <c r="D830" s="134"/>
      <c r="E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"/>
      <c r="Q830" s="1"/>
      <c r="R830" s="1"/>
      <c r="S830" s="1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  <c r="AR830" s="134"/>
      <c r="AS830" s="134"/>
      <c r="AT830" s="134"/>
    </row>
  </sheetData>
  <mergeCells count="34"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S59" sqref="S59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202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200" t="s">
        <v>204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</row>
    <row r="18" spans="1:4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205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194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</row>
    <row r="25" spans="1:4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206</v>
      </c>
      <c r="J25" s="161" t="s">
        <v>205</v>
      </c>
      <c r="K25" s="162" t="s">
        <v>191</v>
      </c>
      <c r="L25" s="162" t="s">
        <v>209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1:4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ht="13.5" customHeight="1">
      <c r="A27" s="163" t="s">
        <v>210</v>
      </c>
      <c r="B27" s="163"/>
      <c r="C27" s="163"/>
      <c r="D27" s="163"/>
      <c r="E27" s="163"/>
      <c r="F27" s="188"/>
      <c r="G27" s="165"/>
      <c r="H27" s="165"/>
      <c r="I27" s="173"/>
      <c r="J27" s="169"/>
      <c r="K27" s="169"/>
      <c r="L27" s="169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1:46" ht="14.25" customHeight="1">
      <c r="A28" s="36"/>
      <c r="B28" s="36"/>
      <c r="C28" s="36"/>
      <c r="D28" s="36"/>
      <c r="E28" s="36"/>
      <c r="F28" s="37"/>
      <c r="G28" s="170"/>
      <c r="H28" s="180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</row>
    <row r="29" spans="1:4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</row>
    <row r="31" spans="1:46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2608</v>
      </c>
      <c r="J32" s="53">
        <v>2608</v>
      </c>
      <c r="K32" s="54">
        <v>2236.86</v>
      </c>
      <c r="L32" s="53">
        <v>2236.86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</row>
    <row r="56" spans="1:46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</row>
    <row r="92" spans="1:46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</row>
    <row r="133" spans="1:46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2608</v>
      </c>
      <c r="J150" s="99">
        <v>2608</v>
      </c>
      <c r="K150" s="74">
        <v>2236.86</v>
      </c>
      <c r="L150" s="73">
        <v>2236.86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2608</v>
      </c>
      <c r="J151" s="99">
        <v>2608</v>
      </c>
      <c r="K151" s="74">
        <v>2236.86</v>
      </c>
      <c r="L151" s="73">
        <v>2236.86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2608</v>
      </c>
      <c r="J152" s="100">
        <v>2608</v>
      </c>
      <c r="K152" s="54">
        <v>2236.86</v>
      </c>
      <c r="L152" s="53">
        <v>2236.86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2608</v>
      </c>
      <c r="J153" s="99">
        <v>2608</v>
      </c>
      <c r="K153" s="74">
        <v>2236.86</v>
      </c>
      <c r="L153" s="73">
        <v>2236.86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>
        <v>2608</v>
      </c>
      <c r="J155" s="122">
        <v>2608</v>
      </c>
      <c r="K155" s="122">
        <v>2236.86</v>
      </c>
      <c r="L155" s="122">
        <v>2236.86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</row>
    <row r="173" spans="1:46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</row>
    <row r="210" spans="1:46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</row>
    <row r="249" spans="1:46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</row>
    <row r="290" spans="1:46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</row>
    <row r="332" spans="1:46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2608</v>
      </c>
      <c r="J346" s="114">
        <v>2608</v>
      </c>
      <c r="K346" s="114">
        <v>2236.86</v>
      </c>
      <c r="L346" s="115">
        <v>2236.86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37" t="s">
        <v>184</v>
      </c>
      <c r="L350" s="237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89"/>
      <c r="L351" s="1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</row>
    <row r="356" spans="16:46" ht="12.75" customHeight="1">
      <c r="P356" s="1"/>
      <c r="Q356" s="1"/>
      <c r="R356" s="1"/>
      <c r="S356" s="1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</row>
    <row r="357" spans="16:46" ht="12.75" customHeight="1">
      <c r="P357" s="1"/>
      <c r="Q357" s="1"/>
      <c r="R357" s="1"/>
      <c r="S357" s="1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</row>
    <row r="358" spans="16:46" ht="12.75" customHeight="1">
      <c r="P358" s="1"/>
      <c r="Q358" s="1"/>
      <c r="R358" s="1"/>
      <c r="S358" s="1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</row>
    <row r="359" spans="16:46" ht="12.75" customHeight="1">
      <c r="P359" s="1"/>
      <c r="Q359" s="1"/>
      <c r="R359" s="1"/>
      <c r="S359" s="1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</row>
    <row r="360" spans="16:46" ht="12.75" customHeight="1">
      <c r="P360" s="1"/>
      <c r="Q360" s="1"/>
      <c r="R360" s="1"/>
      <c r="S360" s="1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</row>
    <row r="361" spans="16:46" ht="12.75" customHeight="1">
      <c r="P361" s="1"/>
      <c r="Q361" s="1"/>
      <c r="R361" s="1"/>
      <c r="S361" s="1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</row>
    <row r="362" spans="16:46" ht="12.75" customHeight="1">
      <c r="P362" s="1"/>
      <c r="Q362" s="1"/>
      <c r="R362" s="1"/>
      <c r="S362" s="1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</row>
    <row r="363" spans="16:46" ht="12.75" customHeight="1">
      <c r="P363" s="1"/>
      <c r="Q363" s="1"/>
      <c r="R363" s="1"/>
      <c r="S363" s="1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</row>
    <row r="364" spans="16:46" ht="12.75" customHeight="1">
      <c r="P364" s="1"/>
      <c r="Q364" s="1"/>
      <c r="R364" s="1"/>
      <c r="S364" s="1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</row>
    <row r="365" spans="16:46" ht="12.75" customHeight="1">
      <c r="P365" s="1"/>
      <c r="Q365" s="1"/>
      <c r="R365" s="1"/>
      <c r="S365" s="1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</row>
    <row r="366" spans="16:46" ht="12.75" customHeight="1">
      <c r="P366" s="1"/>
      <c r="Q366" s="1"/>
      <c r="R366" s="1"/>
      <c r="S366" s="1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</row>
    <row r="367" spans="16:46" ht="12.75" customHeight="1">
      <c r="P367" s="1"/>
      <c r="Q367" s="1"/>
      <c r="R367" s="1"/>
      <c r="S367" s="1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</row>
    <row r="368" spans="16:46" ht="12.75" customHeight="1">
      <c r="P368" s="1"/>
      <c r="Q368" s="1"/>
      <c r="R368" s="1"/>
      <c r="S368" s="1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</row>
    <row r="369" spans="1:46" ht="12.75" customHeight="1">
      <c r="A369" s="135"/>
      <c r="B369" s="135"/>
      <c r="C369" s="135"/>
      <c r="D369" s="135"/>
      <c r="E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"/>
      <c r="Q369" s="1"/>
      <c r="R369" s="1"/>
      <c r="S369" s="1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</row>
    <row r="370" spans="1:46" ht="12.75" customHeight="1">
      <c r="A370" s="135"/>
      <c r="B370" s="135"/>
      <c r="C370" s="135"/>
      <c r="D370" s="135"/>
      <c r="E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"/>
      <c r="Q370" s="1"/>
      <c r="R370" s="1"/>
      <c r="S370" s="1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</row>
    <row r="371" spans="1:46" ht="12.75" customHeight="1">
      <c r="A371" s="135"/>
      <c r="B371" s="135"/>
      <c r="C371" s="135"/>
      <c r="D371" s="135"/>
      <c r="E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"/>
      <c r="Q371" s="1"/>
      <c r="R371" s="1"/>
      <c r="S371" s="1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</row>
    <row r="372" spans="1:46" ht="12.75" customHeight="1">
      <c r="A372" s="135"/>
      <c r="B372" s="135"/>
      <c r="C372" s="135"/>
      <c r="D372" s="135"/>
      <c r="E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"/>
      <c r="Q372" s="1"/>
      <c r="R372" s="1"/>
      <c r="S372" s="1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</row>
    <row r="373" spans="1:46" ht="12.75" customHeight="1">
      <c r="A373" s="135"/>
      <c r="B373" s="135"/>
      <c r="C373" s="135"/>
      <c r="D373" s="135"/>
      <c r="E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"/>
      <c r="Q373" s="1"/>
      <c r="R373" s="1"/>
      <c r="S373" s="1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</row>
    <row r="374" spans="1:46" ht="12.75" customHeight="1">
      <c r="A374" s="135"/>
      <c r="B374" s="135"/>
      <c r="C374" s="135"/>
      <c r="D374" s="135"/>
      <c r="E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"/>
      <c r="Q374" s="1"/>
      <c r="R374" s="1"/>
      <c r="S374" s="1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</row>
    <row r="375" spans="1:46" ht="12.75" customHeight="1">
      <c r="A375" s="135"/>
      <c r="B375" s="135"/>
      <c r="C375" s="135"/>
      <c r="D375" s="135"/>
      <c r="E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"/>
      <c r="Q375" s="1"/>
      <c r="R375" s="1"/>
      <c r="S375" s="1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</row>
    <row r="376" spans="1:46" ht="12.75" customHeight="1">
      <c r="A376" s="135"/>
      <c r="B376" s="135"/>
      <c r="C376" s="135"/>
      <c r="D376" s="135"/>
      <c r="E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"/>
      <c r="Q376" s="1"/>
      <c r="R376" s="1"/>
      <c r="S376" s="1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</row>
    <row r="377" spans="1:46" ht="12.75" customHeight="1">
      <c r="A377" s="135"/>
      <c r="B377" s="135"/>
      <c r="C377" s="135"/>
      <c r="D377" s="135"/>
      <c r="E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"/>
      <c r="Q377" s="1"/>
      <c r="R377" s="1"/>
      <c r="S377" s="1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</row>
    <row r="378" spans="1:46" ht="12.75" customHeight="1">
      <c r="A378" s="135"/>
      <c r="B378" s="135"/>
      <c r="C378" s="135"/>
      <c r="D378" s="135"/>
      <c r="E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"/>
      <c r="Q378" s="1"/>
      <c r="R378" s="1"/>
      <c r="S378" s="1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</row>
    <row r="379" spans="1:46" ht="12.75" customHeight="1">
      <c r="A379" s="135"/>
      <c r="B379" s="135"/>
      <c r="C379" s="135"/>
      <c r="D379" s="135"/>
      <c r="E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"/>
      <c r="Q379" s="1"/>
      <c r="R379" s="1"/>
      <c r="S379" s="1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</row>
    <row r="380" spans="1:46" ht="12.75" customHeight="1">
      <c r="A380" s="135"/>
      <c r="B380" s="135"/>
      <c r="C380" s="135"/>
      <c r="D380" s="135"/>
      <c r="E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"/>
      <c r="Q380" s="1"/>
      <c r="R380" s="1"/>
      <c r="S380" s="1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</row>
    <row r="381" spans="1:46" ht="12.75" customHeight="1">
      <c r="A381" s="135"/>
      <c r="B381" s="135"/>
      <c r="C381" s="135"/>
      <c r="D381" s="135"/>
      <c r="E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"/>
      <c r="Q381" s="1"/>
      <c r="R381" s="1"/>
      <c r="S381" s="1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</row>
    <row r="382" spans="1:46" ht="12.75" customHeight="1">
      <c r="A382" s="135"/>
      <c r="B382" s="135"/>
      <c r="C382" s="135"/>
      <c r="D382" s="135"/>
      <c r="E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"/>
      <c r="Q382" s="1"/>
      <c r="R382" s="1"/>
      <c r="S382" s="1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</row>
    <row r="383" spans="1:46" ht="12.75" customHeight="1">
      <c r="A383" s="135"/>
      <c r="B383" s="135"/>
      <c r="C383" s="135"/>
      <c r="D383" s="135"/>
      <c r="E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"/>
      <c r="Q383" s="1"/>
      <c r="R383" s="1"/>
      <c r="S383" s="1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</row>
    <row r="384" spans="1:46" ht="12.75" customHeight="1">
      <c r="A384" s="135"/>
      <c r="B384" s="135"/>
      <c r="C384" s="135"/>
      <c r="D384" s="135"/>
      <c r="E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"/>
      <c r="Q384" s="1"/>
      <c r="R384" s="1"/>
      <c r="S384" s="1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</row>
    <row r="385" spans="1:46" ht="12.75" customHeight="1">
      <c r="A385" s="135"/>
      <c r="B385" s="135"/>
      <c r="C385" s="135"/>
      <c r="D385" s="135"/>
      <c r="E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"/>
      <c r="Q385" s="1"/>
      <c r="R385" s="1"/>
      <c r="S385" s="1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</row>
    <row r="386" spans="1:46" ht="12.75" customHeight="1">
      <c r="A386" s="135"/>
      <c r="B386" s="135"/>
      <c r="C386" s="135"/>
      <c r="D386" s="135"/>
      <c r="E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"/>
      <c r="Q386" s="1"/>
      <c r="R386" s="1"/>
      <c r="S386" s="1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</row>
    <row r="387" spans="1:46" ht="12.75" customHeight="1">
      <c r="A387" s="135"/>
      <c r="B387" s="135"/>
      <c r="C387" s="135"/>
      <c r="D387" s="135"/>
      <c r="E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"/>
      <c r="Q387" s="1"/>
      <c r="R387" s="1"/>
      <c r="S387" s="1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</row>
    <row r="388" spans="1:46" ht="12.75" customHeight="1">
      <c r="A388" s="135"/>
      <c r="B388" s="135"/>
      <c r="C388" s="135"/>
      <c r="D388" s="135"/>
      <c r="E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"/>
      <c r="Q388" s="1"/>
      <c r="R388" s="1"/>
      <c r="S388" s="1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</row>
    <row r="389" spans="1:46" ht="12.75" customHeight="1">
      <c r="A389" s="135"/>
      <c r="B389" s="135"/>
      <c r="C389" s="135"/>
      <c r="D389" s="135"/>
      <c r="E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"/>
      <c r="Q389" s="1"/>
      <c r="R389" s="1"/>
      <c r="S389" s="1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</row>
    <row r="390" spans="1:46" ht="12.75" customHeight="1">
      <c r="A390" s="135"/>
      <c r="B390" s="135"/>
      <c r="C390" s="135"/>
      <c r="D390" s="135"/>
      <c r="E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"/>
      <c r="Q390" s="1"/>
      <c r="R390" s="1"/>
      <c r="S390" s="1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</row>
    <row r="391" spans="1:46" ht="12.75" customHeight="1">
      <c r="A391" s="135"/>
      <c r="B391" s="135"/>
      <c r="C391" s="135"/>
      <c r="D391" s="135"/>
      <c r="E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"/>
      <c r="Q391" s="1"/>
      <c r="R391" s="1"/>
      <c r="S391" s="1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</row>
    <row r="392" spans="1:46" ht="12.75" customHeight="1">
      <c r="A392" s="135"/>
      <c r="B392" s="135"/>
      <c r="C392" s="135"/>
      <c r="D392" s="135"/>
      <c r="E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"/>
      <c r="Q392" s="1"/>
      <c r="R392" s="1"/>
      <c r="S392" s="1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</row>
    <row r="393" spans="1:46" ht="12.75" customHeight="1">
      <c r="A393" s="135"/>
      <c r="B393" s="135"/>
      <c r="C393" s="135"/>
      <c r="D393" s="135"/>
      <c r="E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"/>
      <c r="Q393" s="1"/>
      <c r="R393" s="1"/>
      <c r="S393" s="1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</row>
    <row r="394" spans="1:46" ht="12.75" customHeight="1">
      <c r="A394" s="135"/>
      <c r="B394" s="135"/>
      <c r="C394" s="135"/>
      <c r="D394" s="135"/>
      <c r="E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"/>
      <c r="Q394" s="1"/>
      <c r="R394" s="1"/>
      <c r="S394" s="1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</row>
    <row r="395" spans="1:46" ht="12.75" customHeight="1">
      <c r="A395" s="135"/>
      <c r="B395" s="135"/>
      <c r="C395" s="135"/>
      <c r="D395" s="135"/>
      <c r="E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"/>
      <c r="Q395" s="1"/>
      <c r="R395" s="1"/>
      <c r="S395" s="1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</row>
    <row r="396" spans="1:46" ht="12.75" customHeight="1">
      <c r="A396" s="135"/>
      <c r="B396" s="135"/>
      <c r="C396" s="135"/>
      <c r="D396" s="135"/>
      <c r="E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"/>
      <c r="Q396" s="1"/>
      <c r="R396" s="1"/>
      <c r="S396" s="1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</row>
    <row r="397" spans="1:46" ht="12.75" customHeight="1">
      <c r="A397" s="135"/>
      <c r="B397" s="135"/>
      <c r="C397" s="135"/>
      <c r="D397" s="135"/>
      <c r="E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"/>
      <c r="Q397" s="1"/>
      <c r="R397" s="1"/>
      <c r="S397" s="1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</row>
    <row r="398" spans="1:46" ht="12.75" customHeight="1">
      <c r="A398" s="135"/>
      <c r="B398" s="135"/>
      <c r="C398" s="135"/>
      <c r="D398" s="135"/>
      <c r="E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"/>
      <c r="Q398" s="1"/>
      <c r="R398" s="1"/>
      <c r="S398" s="1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</row>
    <row r="399" spans="1:46" ht="12.75" customHeight="1">
      <c r="A399" s="135"/>
      <c r="B399" s="135"/>
      <c r="C399" s="135"/>
      <c r="D399" s="135"/>
      <c r="E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"/>
      <c r="Q399" s="1"/>
      <c r="R399" s="1"/>
      <c r="S399" s="1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</row>
    <row r="400" spans="1:46" ht="12.75" customHeight="1">
      <c r="A400" s="135"/>
      <c r="B400" s="135"/>
      <c r="C400" s="135"/>
      <c r="D400" s="135"/>
      <c r="E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"/>
      <c r="Q400" s="1"/>
      <c r="R400" s="1"/>
      <c r="S400" s="1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</row>
    <row r="401" spans="1:46" ht="12.75" customHeight="1">
      <c r="A401" s="135"/>
      <c r="B401" s="135"/>
      <c r="C401" s="135"/>
      <c r="D401" s="135"/>
      <c r="E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"/>
      <c r="Q401" s="1"/>
      <c r="R401" s="1"/>
      <c r="S401" s="1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</row>
    <row r="402" spans="1:46" ht="12.75" customHeight="1">
      <c r="A402" s="135"/>
      <c r="B402" s="135"/>
      <c r="C402" s="135"/>
      <c r="D402" s="135"/>
      <c r="E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"/>
      <c r="Q402" s="1"/>
      <c r="R402" s="1"/>
      <c r="S402" s="1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</row>
    <row r="403" spans="1:46" ht="12.75" customHeight="1">
      <c r="A403" s="135"/>
      <c r="B403" s="135"/>
      <c r="C403" s="135"/>
      <c r="D403" s="135"/>
      <c r="E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"/>
      <c r="Q403" s="1"/>
      <c r="R403" s="1"/>
      <c r="S403" s="1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</row>
    <row r="404" spans="1:46" ht="12.75" customHeight="1">
      <c r="A404" s="135"/>
      <c r="B404" s="135"/>
      <c r="C404" s="135"/>
      <c r="D404" s="135"/>
      <c r="E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"/>
      <c r="Q404" s="1"/>
      <c r="R404" s="1"/>
      <c r="S404" s="1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</row>
    <row r="405" spans="1:46" ht="12.75" customHeight="1">
      <c r="A405" s="135"/>
      <c r="B405" s="135"/>
      <c r="C405" s="135"/>
      <c r="D405" s="135"/>
      <c r="E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"/>
      <c r="Q405" s="1"/>
      <c r="R405" s="1"/>
      <c r="S405" s="1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</row>
    <row r="406" spans="1:46" ht="12.75" customHeight="1">
      <c r="A406" s="135"/>
      <c r="B406" s="135"/>
      <c r="C406" s="135"/>
      <c r="D406" s="135"/>
      <c r="E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"/>
      <c r="Q406" s="1"/>
      <c r="R406" s="1"/>
      <c r="S406" s="1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</row>
    <row r="407" spans="1:46" ht="12.75" customHeight="1">
      <c r="A407" s="135"/>
      <c r="B407" s="135"/>
      <c r="C407" s="135"/>
      <c r="D407" s="135"/>
      <c r="E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"/>
      <c r="Q407" s="1"/>
      <c r="R407" s="1"/>
      <c r="S407" s="1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</row>
    <row r="408" spans="1:46" ht="12.75" customHeight="1">
      <c r="A408" s="135"/>
      <c r="B408" s="135"/>
      <c r="C408" s="135"/>
      <c r="D408" s="135"/>
      <c r="E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"/>
      <c r="Q408" s="1"/>
      <c r="R408" s="1"/>
      <c r="S408" s="1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</row>
    <row r="409" spans="1:46" ht="12.75" customHeight="1">
      <c r="A409" s="135"/>
      <c r="B409" s="135"/>
      <c r="C409" s="135"/>
      <c r="D409" s="135"/>
      <c r="E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"/>
      <c r="Q409" s="1"/>
      <c r="R409" s="1"/>
      <c r="S409" s="1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</row>
    <row r="410" spans="1:46" ht="12.75" customHeight="1">
      <c r="A410" s="135"/>
      <c r="B410" s="135"/>
      <c r="C410" s="135"/>
      <c r="D410" s="135"/>
      <c r="E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"/>
      <c r="Q410" s="1"/>
      <c r="R410" s="1"/>
      <c r="S410" s="1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</row>
    <row r="411" spans="1:46" ht="12.75" customHeight="1">
      <c r="A411" s="135"/>
      <c r="B411" s="135"/>
      <c r="C411" s="135"/>
      <c r="D411" s="135"/>
      <c r="E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"/>
      <c r="Q411" s="1"/>
      <c r="R411" s="1"/>
      <c r="S411" s="1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</row>
    <row r="412" spans="1:46" ht="12.75" customHeight="1">
      <c r="A412" s="135"/>
      <c r="B412" s="135"/>
      <c r="C412" s="135"/>
      <c r="D412" s="135"/>
      <c r="E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"/>
      <c r="Q412" s="1"/>
      <c r="R412" s="1"/>
      <c r="S412" s="1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</row>
    <row r="413" spans="1:46" ht="12.75" customHeight="1">
      <c r="A413" s="135"/>
      <c r="B413" s="135"/>
      <c r="C413" s="135"/>
      <c r="D413" s="135"/>
      <c r="E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"/>
      <c r="Q413" s="1"/>
      <c r="R413" s="1"/>
      <c r="S413" s="1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</row>
    <row r="414" spans="1:46" ht="12.75" customHeight="1">
      <c r="A414" s="135"/>
      <c r="B414" s="135"/>
      <c r="C414" s="135"/>
      <c r="D414" s="135"/>
      <c r="E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"/>
      <c r="Q414" s="1"/>
      <c r="R414" s="1"/>
      <c r="S414" s="1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</row>
    <row r="415" spans="1:46" ht="12.75" customHeight="1">
      <c r="A415" s="135"/>
      <c r="B415" s="135"/>
      <c r="C415" s="135"/>
      <c r="D415" s="135"/>
      <c r="E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"/>
      <c r="Q415" s="1"/>
      <c r="R415" s="1"/>
      <c r="S415" s="1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</row>
    <row r="416" spans="1:46" ht="12.75" customHeight="1">
      <c r="A416" s="135"/>
      <c r="B416" s="135"/>
      <c r="C416" s="135"/>
      <c r="D416" s="135"/>
      <c r="E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"/>
      <c r="Q416" s="1"/>
      <c r="R416" s="1"/>
      <c r="S416" s="1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</row>
    <row r="417" spans="1:46" ht="12.75" customHeight="1">
      <c r="A417" s="135"/>
      <c r="B417" s="135"/>
      <c r="C417" s="135"/>
      <c r="D417" s="135"/>
      <c r="E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"/>
      <c r="Q417" s="1"/>
      <c r="R417" s="1"/>
      <c r="S417" s="1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</row>
    <row r="418" spans="1:46" ht="12.75" customHeight="1">
      <c r="A418" s="135"/>
      <c r="B418" s="135"/>
      <c r="C418" s="135"/>
      <c r="D418" s="135"/>
      <c r="E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"/>
      <c r="Q418" s="1"/>
      <c r="R418" s="1"/>
      <c r="S418" s="1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</row>
    <row r="419" spans="1:46" ht="12.75" customHeight="1">
      <c r="A419" s="135"/>
      <c r="B419" s="135"/>
      <c r="C419" s="135"/>
      <c r="D419" s="135"/>
      <c r="E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"/>
      <c r="Q419" s="1"/>
      <c r="R419" s="1"/>
      <c r="S419" s="1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</row>
    <row r="420" spans="1:46" ht="12.75" customHeight="1">
      <c r="A420" s="135"/>
      <c r="B420" s="135"/>
      <c r="C420" s="135"/>
      <c r="D420" s="135"/>
      <c r="E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"/>
      <c r="Q420" s="1"/>
      <c r="R420" s="1"/>
      <c r="S420" s="1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</row>
    <row r="421" spans="1:46" ht="12.75" customHeight="1">
      <c r="A421" s="135"/>
      <c r="B421" s="135"/>
      <c r="C421" s="135"/>
      <c r="D421" s="135"/>
      <c r="E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"/>
      <c r="Q421" s="1"/>
      <c r="R421" s="1"/>
      <c r="S421" s="1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</row>
    <row r="422" spans="1:46" ht="12.75" customHeight="1">
      <c r="A422" s="135"/>
      <c r="B422" s="135"/>
      <c r="C422" s="135"/>
      <c r="D422" s="135"/>
      <c r="E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"/>
      <c r="Q422" s="1"/>
      <c r="R422" s="1"/>
      <c r="S422" s="1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</row>
    <row r="423" spans="1:46" ht="12.75" customHeight="1">
      <c r="A423" s="135"/>
      <c r="B423" s="135"/>
      <c r="C423" s="135"/>
      <c r="D423" s="135"/>
      <c r="E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"/>
      <c r="Q423" s="1"/>
      <c r="R423" s="1"/>
      <c r="S423" s="1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</row>
    <row r="424" spans="1:46" ht="12.75" customHeight="1">
      <c r="A424" s="135"/>
      <c r="B424" s="135"/>
      <c r="C424" s="135"/>
      <c r="D424" s="135"/>
      <c r="E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"/>
      <c r="Q424" s="1"/>
      <c r="R424" s="1"/>
      <c r="S424" s="1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</row>
    <row r="425" spans="1:46" ht="12.75" customHeight="1">
      <c r="A425" s="135"/>
      <c r="B425" s="135"/>
      <c r="C425" s="135"/>
      <c r="D425" s="135"/>
      <c r="E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"/>
      <c r="Q425" s="1"/>
      <c r="R425" s="1"/>
      <c r="S425" s="1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135"/>
    </row>
    <row r="426" spans="1:46" ht="12.75" customHeight="1">
      <c r="A426" s="135"/>
      <c r="B426" s="135"/>
      <c r="C426" s="135"/>
      <c r="D426" s="135"/>
      <c r="E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"/>
      <c r="Q426" s="1"/>
      <c r="R426" s="1"/>
      <c r="S426" s="1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</row>
    <row r="427" spans="1:46" ht="12.75" customHeight="1">
      <c r="A427" s="135"/>
      <c r="B427" s="135"/>
      <c r="C427" s="135"/>
      <c r="D427" s="135"/>
      <c r="E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"/>
      <c r="Q427" s="1"/>
      <c r="R427" s="1"/>
      <c r="S427" s="1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135"/>
    </row>
    <row r="428" spans="1:46" ht="12.75" customHeight="1">
      <c r="A428" s="135"/>
      <c r="B428" s="135"/>
      <c r="C428" s="135"/>
      <c r="D428" s="135"/>
      <c r="E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"/>
      <c r="Q428" s="1"/>
      <c r="R428" s="1"/>
      <c r="S428" s="1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</row>
    <row r="429" spans="1:46" ht="12.75" customHeight="1">
      <c r="A429" s="135"/>
      <c r="B429" s="135"/>
      <c r="C429" s="135"/>
      <c r="D429" s="135"/>
      <c r="E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"/>
      <c r="Q429" s="1"/>
      <c r="R429" s="1"/>
      <c r="S429" s="1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</row>
    <row r="430" spans="1:46" ht="12.75" customHeight="1">
      <c r="A430" s="135"/>
      <c r="B430" s="135"/>
      <c r="C430" s="135"/>
      <c r="D430" s="135"/>
      <c r="E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"/>
      <c r="Q430" s="1"/>
      <c r="R430" s="1"/>
      <c r="S430" s="1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</row>
    <row r="431" spans="1:46" ht="12.75" customHeight="1">
      <c r="A431" s="135"/>
      <c r="B431" s="135"/>
      <c r="C431" s="135"/>
      <c r="D431" s="135"/>
      <c r="E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"/>
      <c r="Q431" s="1"/>
      <c r="R431" s="1"/>
      <c r="S431" s="1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</row>
    <row r="432" spans="1:46" ht="12.75" customHeight="1">
      <c r="A432" s="135"/>
      <c r="B432" s="135"/>
      <c r="C432" s="135"/>
      <c r="D432" s="135"/>
      <c r="E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"/>
      <c r="Q432" s="1"/>
      <c r="R432" s="1"/>
      <c r="S432" s="1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</row>
    <row r="433" spans="1:46" ht="12.75" customHeight="1">
      <c r="A433" s="135"/>
      <c r="B433" s="135"/>
      <c r="C433" s="135"/>
      <c r="D433" s="135"/>
      <c r="E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"/>
      <c r="Q433" s="1"/>
      <c r="R433" s="1"/>
      <c r="S433" s="1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135"/>
    </row>
    <row r="434" spans="1:46" ht="12.75" customHeight="1">
      <c r="A434" s="135"/>
      <c r="B434" s="135"/>
      <c r="C434" s="135"/>
      <c r="D434" s="135"/>
      <c r="E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"/>
      <c r="Q434" s="1"/>
      <c r="R434" s="1"/>
      <c r="S434" s="1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135"/>
    </row>
    <row r="435" spans="1:46" ht="12.75" customHeight="1">
      <c r="A435" s="135"/>
      <c r="B435" s="135"/>
      <c r="C435" s="135"/>
      <c r="D435" s="135"/>
      <c r="E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"/>
      <c r="Q435" s="1"/>
      <c r="R435" s="1"/>
      <c r="S435" s="1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</row>
    <row r="436" spans="1:46" ht="12.75" customHeight="1">
      <c r="A436" s="135"/>
      <c r="B436" s="135"/>
      <c r="C436" s="135"/>
      <c r="D436" s="135"/>
      <c r="E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"/>
      <c r="Q436" s="1"/>
      <c r="R436" s="1"/>
      <c r="S436" s="1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135"/>
    </row>
    <row r="437" spans="1:46" ht="12.75" customHeight="1">
      <c r="A437" s="135"/>
      <c r="B437" s="135"/>
      <c r="C437" s="135"/>
      <c r="D437" s="135"/>
      <c r="E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"/>
      <c r="Q437" s="1"/>
      <c r="R437" s="1"/>
      <c r="S437" s="1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</row>
    <row r="438" spans="1:46" ht="12.75" customHeight="1">
      <c r="A438" s="135"/>
      <c r="B438" s="135"/>
      <c r="C438" s="135"/>
      <c r="D438" s="135"/>
      <c r="E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"/>
      <c r="Q438" s="1"/>
      <c r="R438" s="1"/>
      <c r="S438" s="1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</row>
    <row r="439" spans="1:46" ht="12.75" customHeight="1">
      <c r="A439" s="135"/>
      <c r="B439" s="135"/>
      <c r="C439" s="135"/>
      <c r="D439" s="135"/>
      <c r="E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"/>
      <c r="Q439" s="1"/>
      <c r="R439" s="1"/>
      <c r="S439" s="1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</row>
    <row r="440" spans="1:46" ht="12.75" customHeight="1">
      <c r="A440" s="135"/>
      <c r="B440" s="135"/>
      <c r="C440" s="135"/>
      <c r="D440" s="135"/>
      <c r="E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"/>
      <c r="Q440" s="1"/>
      <c r="R440" s="1"/>
      <c r="S440" s="1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</row>
    <row r="441" spans="1:46" ht="12.75" customHeight="1">
      <c r="A441" s="135"/>
      <c r="B441" s="135"/>
      <c r="C441" s="135"/>
      <c r="D441" s="135"/>
      <c r="E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"/>
      <c r="Q441" s="1"/>
      <c r="R441" s="1"/>
      <c r="S441" s="1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</row>
    <row r="442" spans="1:46" ht="12.75" customHeight="1">
      <c r="A442" s="135"/>
      <c r="B442" s="135"/>
      <c r="C442" s="135"/>
      <c r="D442" s="135"/>
      <c r="E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"/>
      <c r="Q442" s="1"/>
      <c r="R442" s="1"/>
      <c r="S442" s="1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</row>
    <row r="443" spans="1:46" ht="12.75" customHeight="1">
      <c r="A443" s="135"/>
      <c r="B443" s="135"/>
      <c r="C443" s="135"/>
      <c r="D443" s="135"/>
      <c r="E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"/>
      <c r="Q443" s="1"/>
      <c r="R443" s="1"/>
      <c r="S443" s="1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</row>
    <row r="444" spans="1:46" ht="12.75" customHeight="1">
      <c r="A444" s="135"/>
      <c r="B444" s="135"/>
      <c r="C444" s="135"/>
      <c r="D444" s="135"/>
      <c r="E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"/>
      <c r="Q444" s="1"/>
      <c r="R444" s="1"/>
      <c r="S444" s="1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</row>
    <row r="445" spans="1:46" ht="12.75" customHeight="1">
      <c r="A445" s="135"/>
      <c r="B445" s="135"/>
      <c r="C445" s="135"/>
      <c r="D445" s="135"/>
      <c r="E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"/>
      <c r="Q445" s="1"/>
      <c r="R445" s="1"/>
      <c r="S445" s="1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135"/>
    </row>
    <row r="446" spans="1:46" ht="12.75" customHeight="1">
      <c r="A446" s="135"/>
      <c r="B446" s="135"/>
      <c r="C446" s="135"/>
      <c r="D446" s="135"/>
      <c r="E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"/>
      <c r="Q446" s="1"/>
      <c r="R446" s="1"/>
      <c r="S446" s="1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135"/>
    </row>
    <row r="447" spans="1:46" ht="12.75" customHeight="1">
      <c r="A447" s="135"/>
      <c r="B447" s="135"/>
      <c r="C447" s="135"/>
      <c r="D447" s="135"/>
      <c r="E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"/>
      <c r="Q447" s="1"/>
      <c r="R447" s="1"/>
      <c r="S447" s="1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</row>
    <row r="448" spans="1:46" ht="12.75" customHeight="1">
      <c r="A448" s="135"/>
      <c r="B448" s="135"/>
      <c r="C448" s="135"/>
      <c r="D448" s="135"/>
      <c r="E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"/>
      <c r="Q448" s="1"/>
      <c r="R448" s="1"/>
      <c r="S448" s="1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</row>
    <row r="449" spans="1:46" ht="12.75" customHeight="1">
      <c r="A449" s="135"/>
      <c r="B449" s="135"/>
      <c r="C449" s="135"/>
      <c r="D449" s="135"/>
      <c r="E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"/>
      <c r="Q449" s="1"/>
      <c r="R449" s="1"/>
      <c r="S449" s="1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135"/>
    </row>
    <row r="450" spans="1:46" ht="12.75" customHeight="1">
      <c r="A450" s="135"/>
      <c r="B450" s="135"/>
      <c r="C450" s="135"/>
      <c r="D450" s="135"/>
      <c r="E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"/>
      <c r="Q450" s="1"/>
      <c r="R450" s="1"/>
      <c r="S450" s="1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</row>
    <row r="451" spans="1:46" ht="12.75" customHeight="1">
      <c r="A451" s="135"/>
      <c r="B451" s="135"/>
      <c r="C451" s="135"/>
      <c r="D451" s="135"/>
      <c r="E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"/>
      <c r="Q451" s="1"/>
      <c r="R451" s="1"/>
      <c r="S451" s="1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135"/>
    </row>
    <row r="452" spans="1:46" ht="12.75" customHeight="1">
      <c r="A452" s="135"/>
      <c r="B452" s="135"/>
      <c r="C452" s="135"/>
      <c r="D452" s="135"/>
      <c r="E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"/>
      <c r="Q452" s="1"/>
      <c r="R452" s="1"/>
      <c r="S452" s="1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</row>
    <row r="453" spans="1:46" ht="12.75" customHeight="1">
      <c r="A453" s="135"/>
      <c r="B453" s="135"/>
      <c r="C453" s="135"/>
      <c r="D453" s="135"/>
      <c r="E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"/>
      <c r="Q453" s="1"/>
      <c r="R453" s="1"/>
      <c r="S453" s="1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</row>
    <row r="454" spans="1:46" ht="12.75" customHeight="1">
      <c r="A454" s="135"/>
      <c r="B454" s="135"/>
      <c r="C454" s="135"/>
      <c r="D454" s="135"/>
      <c r="E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"/>
      <c r="Q454" s="1"/>
      <c r="R454" s="1"/>
      <c r="S454" s="1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</row>
    <row r="455" spans="1:46" ht="12.75" customHeight="1">
      <c r="A455" s="135"/>
      <c r="B455" s="135"/>
      <c r="C455" s="135"/>
      <c r="D455" s="135"/>
      <c r="E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"/>
      <c r="Q455" s="1"/>
      <c r="R455" s="1"/>
      <c r="S455" s="1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135"/>
    </row>
    <row r="456" spans="1:46" ht="12.75" customHeight="1">
      <c r="A456" s="135"/>
      <c r="B456" s="135"/>
      <c r="C456" s="135"/>
      <c r="D456" s="135"/>
      <c r="E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"/>
      <c r="Q456" s="1"/>
      <c r="R456" s="1"/>
      <c r="S456" s="1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</row>
    <row r="457" spans="1:46" ht="12.75" customHeight="1">
      <c r="A457" s="135"/>
      <c r="B457" s="135"/>
      <c r="C457" s="135"/>
      <c r="D457" s="135"/>
      <c r="E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"/>
      <c r="Q457" s="1"/>
      <c r="R457" s="1"/>
      <c r="S457" s="1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</row>
    <row r="458" spans="1:46" ht="12.75" customHeight="1">
      <c r="A458" s="135"/>
      <c r="B458" s="135"/>
      <c r="C458" s="135"/>
      <c r="D458" s="135"/>
      <c r="E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"/>
      <c r="Q458" s="1"/>
      <c r="R458" s="1"/>
      <c r="S458" s="1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</row>
    <row r="459" spans="1:46" ht="12.75" customHeight="1">
      <c r="A459" s="135"/>
      <c r="B459" s="135"/>
      <c r="C459" s="135"/>
      <c r="D459" s="135"/>
      <c r="E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"/>
      <c r="Q459" s="1"/>
      <c r="R459" s="1"/>
      <c r="S459" s="1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135"/>
    </row>
    <row r="460" spans="1:46" ht="12.75" customHeight="1">
      <c r="A460" s="135"/>
      <c r="B460" s="135"/>
      <c r="C460" s="135"/>
      <c r="D460" s="135"/>
      <c r="E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"/>
      <c r="Q460" s="1"/>
      <c r="R460" s="1"/>
      <c r="S460" s="1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</row>
    <row r="461" spans="1:46" ht="12.75" customHeight="1">
      <c r="A461" s="135"/>
      <c r="B461" s="135"/>
      <c r="C461" s="135"/>
      <c r="D461" s="135"/>
      <c r="E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"/>
      <c r="Q461" s="1"/>
      <c r="R461" s="1"/>
      <c r="S461" s="1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135"/>
    </row>
    <row r="462" spans="1:46" ht="12.75" customHeight="1">
      <c r="A462" s="135"/>
      <c r="B462" s="135"/>
      <c r="C462" s="135"/>
      <c r="D462" s="135"/>
      <c r="E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"/>
      <c r="Q462" s="1"/>
      <c r="R462" s="1"/>
      <c r="S462" s="1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</row>
    <row r="463" spans="1:46" ht="12.75" customHeight="1">
      <c r="A463" s="135"/>
      <c r="B463" s="135"/>
      <c r="C463" s="135"/>
      <c r="D463" s="135"/>
      <c r="E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"/>
      <c r="Q463" s="1"/>
      <c r="R463" s="1"/>
      <c r="S463" s="1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135"/>
    </row>
    <row r="464" spans="1:46" ht="12.75" customHeight="1">
      <c r="A464" s="135"/>
      <c r="B464" s="135"/>
      <c r="C464" s="135"/>
      <c r="D464" s="135"/>
      <c r="E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"/>
      <c r="Q464" s="1"/>
      <c r="R464" s="1"/>
      <c r="S464" s="1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</row>
    <row r="465" spans="1:46" ht="12.75" customHeight="1">
      <c r="A465" s="135"/>
      <c r="B465" s="135"/>
      <c r="C465" s="135"/>
      <c r="D465" s="135"/>
      <c r="E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"/>
      <c r="Q465" s="1"/>
      <c r="R465" s="1"/>
      <c r="S465" s="1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</row>
    <row r="466" spans="1:46" ht="12.75" customHeight="1">
      <c r="A466" s="135"/>
      <c r="B466" s="135"/>
      <c r="C466" s="135"/>
      <c r="D466" s="135"/>
      <c r="E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"/>
      <c r="Q466" s="1"/>
      <c r="R466" s="1"/>
      <c r="S466" s="1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</row>
    <row r="467" spans="1:46" ht="12.75" customHeight="1">
      <c r="A467" s="135"/>
      <c r="B467" s="135"/>
      <c r="C467" s="135"/>
      <c r="D467" s="135"/>
      <c r="E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"/>
      <c r="Q467" s="1"/>
      <c r="R467" s="1"/>
      <c r="S467" s="1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</row>
    <row r="468" spans="1:46" ht="12.75" customHeight="1">
      <c r="A468" s="135"/>
      <c r="B468" s="135"/>
      <c r="C468" s="135"/>
      <c r="D468" s="135"/>
      <c r="E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"/>
      <c r="Q468" s="1"/>
      <c r="R468" s="1"/>
      <c r="S468" s="1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</row>
    <row r="469" spans="1:46" ht="12.75" customHeight="1">
      <c r="A469" s="135"/>
      <c r="B469" s="135"/>
      <c r="C469" s="135"/>
      <c r="D469" s="135"/>
      <c r="E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"/>
      <c r="Q469" s="1"/>
      <c r="R469" s="1"/>
      <c r="S469" s="1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</row>
    <row r="470" spans="1:46" ht="12.75" customHeight="1">
      <c r="A470" s="135"/>
      <c r="B470" s="135"/>
      <c r="C470" s="135"/>
      <c r="D470" s="135"/>
      <c r="E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"/>
      <c r="Q470" s="1"/>
      <c r="R470" s="1"/>
      <c r="S470" s="1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</row>
    <row r="471" spans="1:46" ht="12.75" customHeight="1">
      <c r="A471" s="135"/>
      <c r="B471" s="135"/>
      <c r="C471" s="135"/>
      <c r="D471" s="135"/>
      <c r="E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"/>
      <c r="Q471" s="1"/>
      <c r="R471" s="1"/>
      <c r="S471" s="1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</row>
    <row r="472" spans="1:46" ht="12.75" customHeight="1">
      <c r="A472" s="135"/>
      <c r="B472" s="135"/>
      <c r="C472" s="135"/>
      <c r="D472" s="135"/>
      <c r="E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"/>
      <c r="Q472" s="1"/>
      <c r="R472" s="1"/>
      <c r="S472" s="1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</row>
    <row r="473" spans="1:46" ht="12.75" customHeight="1">
      <c r="A473" s="135"/>
      <c r="B473" s="135"/>
      <c r="C473" s="135"/>
      <c r="D473" s="135"/>
      <c r="E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"/>
      <c r="Q473" s="1"/>
      <c r="R473" s="1"/>
      <c r="S473" s="1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</row>
    <row r="474" spans="1:46" ht="12.75" customHeight="1">
      <c r="A474" s="135"/>
      <c r="B474" s="135"/>
      <c r="C474" s="135"/>
      <c r="D474" s="135"/>
      <c r="E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"/>
      <c r="Q474" s="1"/>
      <c r="R474" s="1"/>
      <c r="S474" s="1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</row>
    <row r="475" spans="1:46" ht="12.75" customHeight="1">
      <c r="A475" s="135"/>
      <c r="B475" s="135"/>
      <c r="C475" s="135"/>
      <c r="D475" s="135"/>
      <c r="E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"/>
      <c r="Q475" s="1"/>
      <c r="R475" s="1"/>
      <c r="S475" s="1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</row>
    <row r="476" spans="1:46" ht="12.75" customHeight="1">
      <c r="A476" s="135"/>
      <c r="B476" s="135"/>
      <c r="C476" s="135"/>
      <c r="D476" s="135"/>
      <c r="E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"/>
      <c r="Q476" s="1"/>
      <c r="R476" s="1"/>
      <c r="S476" s="1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</row>
    <row r="477" spans="1:46" ht="12.75" customHeight="1">
      <c r="A477" s="135"/>
      <c r="B477" s="135"/>
      <c r="C477" s="135"/>
      <c r="D477" s="135"/>
      <c r="E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"/>
      <c r="Q477" s="1"/>
      <c r="R477" s="1"/>
      <c r="S477" s="1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  <c r="AR477" s="135"/>
      <c r="AS477" s="135"/>
      <c r="AT477" s="135"/>
    </row>
    <row r="478" spans="1:46" ht="12.75" customHeight="1">
      <c r="A478" s="135"/>
      <c r="B478" s="135"/>
      <c r="C478" s="135"/>
      <c r="D478" s="135"/>
      <c r="E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"/>
      <c r="Q478" s="1"/>
      <c r="R478" s="1"/>
      <c r="S478" s="1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</row>
    <row r="479" spans="1:46" ht="12.75" customHeight="1">
      <c r="A479" s="135"/>
      <c r="B479" s="135"/>
      <c r="C479" s="135"/>
      <c r="D479" s="135"/>
      <c r="E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"/>
      <c r="Q479" s="1"/>
      <c r="R479" s="1"/>
      <c r="S479" s="1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  <c r="AR479" s="135"/>
      <c r="AS479" s="135"/>
      <c r="AT479" s="135"/>
    </row>
    <row r="480" spans="1:46" ht="12.75" customHeight="1">
      <c r="A480" s="135"/>
      <c r="B480" s="135"/>
      <c r="C480" s="135"/>
      <c r="D480" s="135"/>
      <c r="E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"/>
      <c r="Q480" s="1"/>
      <c r="R480" s="1"/>
      <c r="S480" s="1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</row>
    <row r="481" spans="1:46" ht="12.75" customHeight="1">
      <c r="A481" s="135"/>
      <c r="B481" s="135"/>
      <c r="C481" s="135"/>
      <c r="D481" s="135"/>
      <c r="E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"/>
      <c r="Q481" s="1"/>
      <c r="R481" s="1"/>
      <c r="S481" s="1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</row>
    <row r="482" spans="1:46" ht="12.75" customHeight="1">
      <c r="A482" s="135"/>
      <c r="B482" s="135"/>
      <c r="C482" s="135"/>
      <c r="D482" s="135"/>
      <c r="E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"/>
      <c r="Q482" s="1"/>
      <c r="R482" s="1"/>
      <c r="S482" s="1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</row>
    <row r="483" spans="1:46" ht="12.75" customHeight="1">
      <c r="A483" s="135"/>
      <c r="B483" s="135"/>
      <c r="C483" s="135"/>
      <c r="D483" s="135"/>
      <c r="E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"/>
      <c r="Q483" s="1"/>
      <c r="R483" s="1"/>
      <c r="S483" s="1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</row>
    <row r="484" spans="1:46" ht="12.75" customHeight="1">
      <c r="A484" s="135"/>
      <c r="B484" s="135"/>
      <c r="C484" s="135"/>
      <c r="D484" s="135"/>
      <c r="E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"/>
      <c r="Q484" s="1"/>
      <c r="R484" s="1"/>
      <c r="S484" s="1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</row>
    <row r="485" spans="1:46" ht="12.75" customHeight="1">
      <c r="A485" s="135"/>
      <c r="B485" s="135"/>
      <c r="C485" s="135"/>
      <c r="D485" s="135"/>
      <c r="E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"/>
      <c r="Q485" s="1"/>
      <c r="R485" s="1"/>
      <c r="S485" s="1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</row>
    <row r="486" spans="1:46" ht="12.75" customHeight="1">
      <c r="A486" s="135"/>
      <c r="B486" s="135"/>
      <c r="C486" s="135"/>
      <c r="D486" s="135"/>
      <c r="E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"/>
      <c r="Q486" s="1"/>
      <c r="R486" s="1"/>
      <c r="S486" s="1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</row>
    <row r="487" spans="1:46" ht="12.75" customHeight="1">
      <c r="A487" s="135"/>
      <c r="B487" s="135"/>
      <c r="C487" s="135"/>
      <c r="D487" s="135"/>
      <c r="E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"/>
      <c r="Q487" s="1"/>
      <c r="R487" s="1"/>
      <c r="S487" s="1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</row>
    <row r="488" spans="1:46" ht="12.75" customHeight="1">
      <c r="A488" s="135"/>
      <c r="B488" s="135"/>
      <c r="C488" s="135"/>
      <c r="D488" s="135"/>
      <c r="E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"/>
      <c r="Q488" s="1"/>
      <c r="R488" s="1"/>
      <c r="S488" s="1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</row>
    <row r="489" spans="1:46" ht="12.75" customHeight="1">
      <c r="A489" s="135"/>
      <c r="B489" s="135"/>
      <c r="C489" s="135"/>
      <c r="D489" s="135"/>
      <c r="E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"/>
      <c r="Q489" s="1"/>
      <c r="R489" s="1"/>
      <c r="S489" s="1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</row>
    <row r="490" spans="1:46" ht="12.75" customHeight="1">
      <c r="A490" s="135"/>
      <c r="B490" s="135"/>
      <c r="C490" s="135"/>
      <c r="D490" s="135"/>
      <c r="E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"/>
      <c r="Q490" s="1"/>
      <c r="R490" s="1"/>
      <c r="S490" s="1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</row>
    <row r="491" spans="1:46" ht="12.75" customHeight="1">
      <c r="A491" s="135"/>
      <c r="B491" s="135"/>
      <c r="C491" s="135"/>
      <c r="D491" s="135"/>
      <c r="E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"/>
      <c r="Q491" s="1"/>
      <c r="R491" s="1"/>
      <c r="S491" s="1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  <c r="AR491" s="135"/>
      <c r="AS491" s="135"/>
      <c r="AT491" s="135"/>
    </row>
    <row r="492" spans="1:46" ht="12.75" customHeight="1">
      <c r="A492" s="135"/>
      <c r="B492" s="135"/>
      <c r="C492" s="135"/>
      <c r="D492" s="135"/>
      <c r="E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"/>
      <c r="Q492" s="1"/>
      <c r="R492" s="1"/>
      <c r="S492" s="1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  <c r="AR492" s="135"/>
      <c r="AS492" s="135"/>
      <c r="AT492" s="135"/>
    </row>
    <row r="493" spans="1:46" ht="12.75" customHeight="1">
      <c r="A493" s="135"/>
      <c r="B493" s="135"/>
      <c r="C493" s="135"/>
      <c r="D493" s="135"/>
      <c r="E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"/>
      <c r="Q493" s="1"/>
      <c r="R493" s="1"/>
      <c r="S493" s="1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</row>
    <row r="494" spans="1:46" ht="12.75" customHeight="1">
      <c r="A494" s="135"/>
      <c r="B494" s="135"/>
      <c r="C494" s="135"/>
      <c r="D494" s="135"/>
      <c r="E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"/>
      <c r="Q494" s="1"/>
      <c r="R494" s="1"/>
      <c r="S494" s="1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</row>
    <row r="495" spans="1:46" ht="12.75" customHeight="1">
      <c r="A495" s="135"/>
      <c r="B495" s="135"/>
      <c r="C495" s="135"/>
      <c r="D495" s="135"/>
      <c r="E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"/>
      <c r="Q495" s="1"/>
      <c r="R495" s="1"/>
      <c r="S495" s="1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</row>
    <row r="496" spans="1:46" ht="12.75" customHeight="1">
      <c r="A496" s="135"/>
      <c r="B496" s="135"/>
      <c r="C496" s="135"/>
      <c r="D496" s="135"/>
      <c r="E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"/>
      <c r="Q496" s="1"/>
      <c r="R496" s="1"/>
      <c r="S496" s="1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</row>
    <row r="497" spans="1:46" ht="12.75" customHeight="1">
      <c r="A497" s="135"/>
      <c r="B497" s="135"/>
      <c r="C497" s="135"/>
      <c r="D497" s="135"/>
      <c r="E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"/>
      <c r="Q497" s="1"/>
      <c r="R497" s="1"/>
      <c r="S497" s="1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</row>
    <row r="498" spans="1:46" ht="12.75" customHeight="1">
      <c r="A498" s="135"/>
      <c r="B498" s="135"/>
      <c r="C498" s="135"/>
      <c r="D498" s="135"/>
      <c r="E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"/>
      <c r="Q498" s="1"/>
      <c r="R498" s="1"/>
      <c r="S498" s="1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</row>
    <row r="499" spans="1:46" ht="12.75" customHeight="1">
      <c r="A499" s="135"/>
      <c r="B499" s="135"/>
      <c r="C499" s="135"/>
      <c r="D499" s="135"/>
      <c r="E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"/>
      <c r="Q499" s="1"/>
      <c r="R499" s="1"/>
      <c r="S499" s="1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</row>
    <row r="500" spans="1:46" ht="12.75" customHeight="1">
      <c r="A500" s="135"/>
      <c r="B500" s="135"/>
      <c r="C500" s="135"/>
      <c r="D500" s="135"/>
      <c r="E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"/>
      <c r="Q500" s="1"/>
      <c r="R500" s="1"/>
      <c r="S500" s="1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</row>
    <row r="501" spans="1:46" ht="12.75" customHeight="1">
      <c r="A501" s="135"/>
      <c r="B501" s="135"/>
      <c r="C501" s="135"/>
      <c r="D501" s="135"/>
      <c r="E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"/>
      <c r="Q501" s="1"/>
      <c r="R501" s="1"/>
      <c r="S501" s="1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</row>
    <row r="502" spans="1:46" ht="12.75" customHeight="1">
      <c r="A502" s="135"/>
      <c r="B502" s="135"/>
      <c r="C502" s="135"/>
      <c r="D502" s="135"/>
      <c r="E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"/>
      <c r="Q502" s="1"/>
      <c r="R502" s="1"/>
      <c r="S502" s="1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</row>
    <row r="503" spans="1:46" ht="12.75" customHeight="1">
      <c r="A503" s="135"/>
      <c r="B503" s="135"/>
      <c r="C503" s="135"/>
      <c r="D503" s="135"/>
      <c r="E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"/>
      <c r="Q503" s="1"/>
      <c r="R503" s="1"/>
      <c r="S503" s="1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</row>
    <row r="504" spans="1:46" ht="12.75" customHeight="1">
      <c r="A504" s="135"/>
      <c r="B504" s="135"/>
      <c r="C504" s="135"/>
      <c r="D504" s="135"/>
      <c r="E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"/>
      <c r="Q504" s="1"/>
      <c r="R504" s="1"/>
      <c r="S504" s="1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</row>
    <row r="505" spans="1:46" ht="12.75" customHeight="1">
      <c r="A505" s="135"/>
      <c r="B505" s="135"/>
      <c r="C505" s="135"/>
      <c r="D505" s="135"/>
      <c r="E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"/>
      <c r="Q505" s="1"/>
      <c r="R505" s="1"/>
      <c r="S505" s="1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</row>
    <row r="506" spans="1:46" ht="12.75" customHeight="1">
      <c r="A506" s="135"/>
      <c r="B506" s="135"/>
      <c r="C506" s="135"/>
      <c r="D506" s="135"/>
      <c r="E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"/>
      <c r="Q506" s="1"/>
      <c r="R506" s="1"/>
      <c r="S506" s="1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</row>
    <row r="507" spans="1:46" ht="12.75" customHeight="1">
      <c r="A507" s="135"/>
      <c r="B507" s="135"/>
      <c r="C507" s="135"/>
      <c r="D507" s="135"/>
      <c r="E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"/>
      <c r="Q507" s="1"/>
      <c r="R507" s="1"/>
      <c r="S507" s="1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</row>
    <row r="508" spans="1:46" ht="12.75" customHeight="1">
      <c r="A508" s="135"/>
      <c r="B508" s="135"/>
      <c r="C508" s="135"/>
      <c r="D508" s="135"/>
      <c r="E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"/>
      <c r="Q508" s="1"/>
      <c r="R508" s="1"/>
      <c r="S508" s="1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</row>
    <row r="509" spans="1:46" ht="12.75" customHeight="1">
      <c r="A509" s="135"/>
      <c r="B509" s="135"/>
      <c r="C509" s="135"/>
      <c r="D509" s="135"/>
      <c r="E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"/>
      <c r="Q509" s="1"/>
      <c r="R509" s="1"/>
      <c r="S509" s="1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</row>
    <row r="510" spans="1:46" ht="12.75" customHeight="1">
      <c r="A510" s="135"/>
      <c r="B510" s="135"/>
      <c r="C510" s="135"/>
      <c r="D510" s="135"/>
      <c r="E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"/>
      <c r="Q510" s="1"/>
      <c r="R510" s="1"/>
      <c r="S510" s="1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</row>
    <row r="511" spans="1:46" ht="12.75" customHeight="1">
      <c r="A511" s="135"/>
      <c r="B511" s="135"/>
      <c r="C511" s="135"/>
      <c r="D511" s="135"/>
      <c r="E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"/>
      <c r="Q511" s="1"/>
      <c r="R511" s="1"/>
      <c r="S511" s="1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</row>
    <row r="512" spans="1:46" ht="12.75" customHeight="1">
      <c r="A512" s="135"/>
      <c r="B512" s="135"/>
      <c r="C512" s="135"/>
      <c r="D512" s="135"/>
      <c r="E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"/>
      <c r="Q512" s="1"/>
      <c r="R512" s="1"/>
      <c r="S512" s="1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</row>
    <row r="513" spans="1:46" ht="12.75" customHeight="1">
      <c r="A513" s="135"/>
      <c r="B513" s="135"/>
      <c r="C513" s="135"/>
      <c r="D513" s="135"/>
      <c r="E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"/>
      <c r="Q513" s="1"/>
      <c r="R513" s="1"/>
      <c r="S513" s="1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</row>
    <row r="514" spans="1:46" ht="12.75" customHeight="1">
      <c r="A514" s="135"/>
      <c r="B514" s="135"/>
      <c r="C514" s="135"/>
      <c r="D514" s="135"/>
      <c r="E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"/>
      <c r="Q514" s="1"/>
      <c r="R514" s="1"/>
      <c r="S514" s="1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</row>
    <row r="515" spans="1:46" ht="12.75" customHeight="1">
      <c r="A515" s="135"/>
      <c r="B515" s="135"/>
      <c r="C515" s="135"/>
      <c r="D515" s="135"/>
      <c r="E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"/>
      <c r="Q515" s="1"/>
      <c r="R515" s="1"/>
      <c r="S515" s="1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</row>
    <row r="516" spans="1:46" ht="12.75" customHeight="1">
      <c r="A516" s="135"/>
      <c r="B516" s="135"/>
      <c r="C516" s="135"/>
      <c r="D516" s="135"/>
      <c r="E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"/>
      <c r="Q516" s="1"/>
      <c r="R516" s="1"/>
      <c r="S516" s="1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</row>
    <row r="517" spans="1:46" ht="12.75" customHeight="1">
      <c r="A517" s="135"/>
      <c r="B517" s="135"/>
      <c r="C517" s="135"/>
      <c r="D517" s="135"/>
      <c r="E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"/>
      <c r="Q517" s="1"/>
      <c r="R517" s="1"/>
      <c r="S517" s="1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</row>
    <row r="518" spans="1:46" ht="12.75" customHeight="1">
      <c r="A518" s="135"/>
      <c r="B518" s="135"/>
      <c r="C518" s="135"/>
      <c r="D518" s="135"/>
      <c r="E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"/>
      <c r="Q518" s="1"/>
      <c r="R518" s="1"/>
      <c r="S518" s="1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</row>
    <row r="519" spans="1:46" ht="12.75" customHeight="1">
      <c r="A519" s="135"/>
      <c r="B519" s="135"/>
      <c r="C519" s="135"/>
      <c r="D519" s="135"/>
      <c r="E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"/>
      <c r="Q519" s="1"/>
      <c r="R519" s="1"/>
      <c r="S519" s="1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</row>
    <row r="520" spans="1:46" ht="12.75" customHeight="1">
      <c r="A520" s="135"/>
      <c r="B520" s="135"/>
      <c r="C520" s="135"/>
      <c r="D520" s="135"/>
      <c r="E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"/>
      <c r="Q520" s="1"/>
      <c r="R520" s="1"/>
      <c r="S520" s="1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</row>
    <row r="521" spans="1:46" ht="12.75" customHeight="1">
      <c r="A521" s="135"/>
      <c r="B521" s="135"/>
      <c r="C521" s="135"/>
      <c r="D521" s="135"/>
      <c r="E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"/>
      <c r="Q521" s="1"/>
      <c r="R521" s="1"/>
      <c r="S521" s="1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</row>
    <row r="522" spans="1:46" ht="12.75" customHeight="1">
      <c r="A522" s="135"/>
      <c r="B522" s="135"/>
      <c r="C522" s="135"/>
      <c r="D522" s="135"/>
      <c r="E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"/>
      <c r="Q522" s="1"/>
      <c r="R522" s="1"/>
      <c r="S522" s="1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</row>
    <row r="523" spans="1:46" ht="12.75" customHeight="1">
      <c r="A523" s="135"/>
      <c r="B523" s="135"/>
      <c r="C523" s="135"/>
      <c r="D523" s="135"/>
      <c r="E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"/>
      <c r="Q523" s="1"/>
      <c r="R523" s="1"/>
      <c r="S523" s="1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</row>
    <row r="524" spans="1:46" ht="12.75" customHeight="1">
      <c r="A524" s="135"/>
      <c r="B524" s="135"/>
      <c r="C524" s="135"/>
      <c r="D524" s="135"/>
      <c r="E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"/>
      <c r="Q524" s="1"/>
      <c r="R524" s="1"/>
      <c r="S524" s="1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</row>
    <row r="525" spans="1:46" ht="12.75" customHeight="1">
      <c r="A525" s="135"/>
      <c r="B525" s="135"/>
      <c r="C525" s="135"/>
      <c r="D525" s="135"/>
      <c r="E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"/>
      <c r="Q525" s="1"/>
      <c r="R525" s="1"/>
      <c r="S525" s="1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</row>
    <row r="526" spans="1:46" ht="12.75" customHeight="1">
      <c r="A526" s="135"/>
      <c r="B526" s="135"/>
      <c r="C526" s="135"/>
      <c r="D526" s="135"/>
      <c r="E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"/>
      <c r="Q526" s="1"/>
      <c r="R526" s="1"/>
      <c r="S526" s="1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</row>
    <row r="527" spans="1:46" ht="12.75" customHeight="1">
      <c r="A527" s="135"/>
      <c r="B527" s="135"/>
      <c r="C527" s="135"/>
      <c r="D527" s="135"/>
      <c r="E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"/>
      <c r="Q527" s="1"/>
      <c r="R527" s="1"/>
      <c r="S527" s="1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</row>
    <row r="528" spans="1:46" ht="12.75" customHeight="1">
      <c r="A528" s="135"/>
      <c r="B528" s="135"/>
      <c r="C528" s="135"/>
      <c r="D528" s="135"/>
      <c r="E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"/>
      <c r="Q528" s="1"/>
      <c r="R528" s="1"/>
      <c r="S528" s="1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</row>
    <row r="529" spans="1:46" ht="12.75" customHeight="1">
      <c r="A529" s="135"/>
      <c r="B529" s="135"/>
      <c r="C529" s="135"/>
      <c r="D529" s="135"/>
      <c r="E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"/>
      <c r="Q529" s="1"/>
      <c r="R529" s="1"/>
      <c r="S529" s="1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</row>
    <row r="530" spans="1:46" ht="12.75" customHeight="1">
      <c r="A530" s="135"/>
      <c r="B530" s="135"/>
      <c r="C530" s="135"/>
      <c r="D530" s="135"/>
      <c r="E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"/>
      <c r="Q530" s="1"/>
      <c r="R530" s="1"/>
      <c r="S530" s="1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</row>
    <row r="531" spans="1:46" ht="12.75" customHeight="1">
      <c r="A531" s="135"/>
      <c r="B531" s="135"/>
      <c r="C531" s="135"/>
      <c r="D531" s="135"/>
      <c r="E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"/>
      <c r="Q531" s="1"/>
      <c r="R531" s="1"/>
      <c r="S531" s="1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</row>
    <row r="532" spans="1:46" ht="12.75" customHeight="1">
      <c r="A532" s="135"/>
      <c r="B532" s="135"/>
      <c r="C532" s="135"/>
      <c r="D532" s="135"/>
      <c r="E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"/>
      <c r="Q532" s="1"/>
      <c r="R532" s="1"/>
      <c r="S532" s="1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</row>
    <row r="533" spans="1:46" ht="12.75" customHeight="1">
      <c r="A533" s="135"/>
      <c r="B533" s="135"/>
      <c r="C533" s="135"/>
      <c r="D533" s="135"/>
      <c r="E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"/>
      <c r="Q533" s="1"/>
      <c r="R533" s="1"/>
      <c r="S533" s="1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</row>
    <row r="534" spans="1:46" ht="12.75" customHeight="1">
      <c r="A534" s="135"/>
      <c r="B534" s="135"/>
      <c r="C534" s="135"/>
      <c r="D534" s="135"/>
      <c r="E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"/>
      <c r="Q534" s="1"/>
      <c r="R534" s="1"/>
      <c r="S534" s="1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</row>
    <row r="535" spans="1:46" ht="12.75" customHeight="1">
      <c r="A535" s="135"/>
      <c r="B535" s="135"/>
      <c r="C535" s="135"/>
      <c r="D535" s="135"/>
      <c r="E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"/>
      <c r="Q535" s="1"/>
      <c r="R535" s="1"/>
      <c r="S535" s="1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</row>
    <row r="536" spans="1:46" ht="12.75" customHeight="1">
      <c r="A536" s="135"/>
      <c r="B536" s="135"/>
      <c r="C536" s="135"/>
      <c r="D536" s="135"/>
      <c r="E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"/>
      <c r="Q536" s="1"/>
      <c r="R536" s="1"/>
      <c r="S536" s="1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</row>
    <row r="537" spans="1:46" ht="12.75" customHeight="1">
      <c r="A537" s="135"/>
      <c r="B537" s="135"/>
      <c r="C537" s="135"/>
      <c r="D537" s="135"/>
      <c r="E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"/>
      <c r="Q537" s="1"/>
      <c r="R537" s="1"/>
      <c r="S537" s="1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</row>
    <row r="538" spans="1:46" ht="12.75" customHeight="1">
      <c r="A538" s="135"/>
      <c r="B538" s="135"/>
      <c r="C538" s="135"/>
      <c r="D538" s="135"/>
      <c r="E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"/>
      <c r="Q538" s="1"/>
      <c r="R538" s="1"/>
      <c r="S538" s="1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</row>
    <row r="539" spans="1:46" ht="12.75" customHeight="1">
      <c r="A539" s="135"/>
      <c r="B539" s="135"/>
      <c r="C539" s="135"/>
      <c r="D539" s="135"/>
      <c r="E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"/>
      <c r="Q539" s="1"/>
      <c r="R539" s="1"/>
      <c r="S539" s="1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</row>
    <row r="540" spans="1:46" ht="12.75" customHeight="1">
      <c r="A540" s="135"/>
      <c r="B540" s="135"/>
      <c r="C540" s="135"/>
      <c r="D540" s="135"/>
      <c r="E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"/>
      <c r="Q540" s="1"/>
      <c r="R540" s="1"/>
      <c r="S540" s="1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</row>
    <row r="541" spans="1:46" ht="12.75" customHeight="1">
      <c r="A541" s="135"/>
      <c r="B541" s="135"/>
      <c r="C541" s="135"/>
      <c r="D541" s="135"/>
      <c r="E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"/>
      <c r="Q541" s="1"/>
      <c r="R541" s="1"/>
      <c r="S541" s="1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</row>
    <row r="542" spans="1:46" ht="12.75" customHeight="1">
      <c r="A542" s="135"/>
      <c r="B542" s="135"/>
      <c r="C542" s="135"/>
      <c r="D542" s="135"/>
      <c r="E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"/>
      <c r="Q542" s="1"/>
      <c r="R542" s="1"/>
      <c r="S542" s="1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</row>
    <row r="543" spans="1:46" ht="12.75" customHeight="1">
      <c r="A543" s="135"/>
      <c r="B543" s="135"/>
      <c r="C543" s="135"/>
      <c r="D543" s="135"/>
      <c r="E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"/>
      <c r="Q543" s="1"/>
      <c r="R543" s="1"/>
      <c r="S543" s="1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</row>
    <row r="544" spans="1:46" ht="12.75" customHeight="1">
      <c r="A544" s="135"/>
      <c r="B544" s="135"/>
      <c r="C544" s="135"/>
      <c r="D544" s="135"/>
      <c r="E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"/>
      <c r="Q544" s="1"/>
      <c r="R544" s="1"/>
      <c r="S544" s="1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</row>
    <row r="545" spans="1:46" ht="12.75" customHeight="1">
      <c r="A545" s="135"/>
      <c r="B545" s="135"/>
      <c r="C545" s="135"/>
      <c r="D545" s="135"/>
      <c r="E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"/>
      <c r="Q545" s="1"/>
      <c r="R545" s="1"/>
      <c r="S545" s="1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</row>
    <row r="546" spans="1:46" ht="12.75" customHeight="1">
      <c r="A546" s="135"/>
      <c r="B546" s="135"/>
      <c r="C546" s="135"/>
      <c r="D546" s="135"/>
      <c r="E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"/>
      <c r="Q546" s="1"/>
      <c r="R546" s="1"/>
      <c r="S546" s="1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</row>
    <row r="547" spans="1:46" ht="12.75" customHeight="1">
      <c r="A547" s="135"/>
      <c r="B547" s="135"/>
      <c r="C547" s="135"/>
      <c r="D547" s="135"/>
      <c r="E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"/>
      <c r="Q547" s="1"/>
      <c r="R547" s="1"/>
      <c r="S547" s="1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</row>
    <row r="548" spans="1:46" ht="12.75" customHeight="1">
      <c r="A548" s="135"/>
      <c r="B548" s="135"/>
      <c r="C548" s="135"/>
      <c r="D548" s="135"/>
      <c r="E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"/>
      <c r="Q548" s="1"/>
      <c r="R548" s="1"/>
      <c r="S548" s="1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</row>
    <row r="549" spans="1:46" ht="12.75" customHeight="1">
      <c r="A549" s="135"/>
      <c r="B549" s="135"/>
      <c r="C549" s="135"/>
      <c r="D549" s="135"/>
      <c r="E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"/>
      <c r="Q549" s="1"/>
      <c r="R549" s="1"/>
      <c r="S549" s="1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</row>
    <row r="550" spans="1:46" ht="12.75" customHeight="1">
      <c r="A550" s="135"/>
      <c r="B550" s="135"/>
      <c r="C550" s="135"/>
      <c r="D550" s="135"/>
      <c r="E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"/>
      <c r="Q550" s="1"/>
      <c r="R550" s="1"/>
      <c r="S550" s="1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</row>
    <row r="551" spans="1:46" ht="12.75" customHeight="1">
      <c r="A551" s="135"/>
      <c r="B551" s="135"/>
      <c r="C551" s="135"/>
      <c r="D551" s="135"/>
      <c r="E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"/>
      <c r="Q551" s="1"/>
      <c r="R551" s="1"/>
      <c r="S551" s="1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</row>
    <row r="552" spans="1:46" ht="12.75" customHeight="1">
      <c r="A552" s="135"/>
      <c r="B552" s="135"/>
      <c r="C552" s="135"/>
      <c r="D552" s="135"/>
      <c r="E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"/>
      <c r="Q552" s="1"/>
      <c r="R552" s="1"/>
      <c r="S552" s="1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</row>
    <row r="553" spans="1:46" ht="12.75" customHeight="1">
      <c r="A553" s="135"/>
      <c r="B553" s="135"/>
      <c r="C553" s="135"/>
      <c r="D553" s="135"/>
      <c r="E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"/>
      <c r="Q553" s="1"/>
      <c r="R553" s="1"/>
      <c r="S553" s="1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</row>
    <row r="554" spans="1:46" ht="12.75" customHeight="1">
      <c r="A554" s="135"/>
      <c r="B554" s="135"/>
      <c r="C554" s="135"/>
      <c r="D554" s="135"/>
      <c r="E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"/>
      <c r="Q554" s="1"/>
      <c r="R554" s="1"/>
      <c r="S554" s="1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</row>
    <row r="555" spans="1:46" ht="12.75" customHeight="1">
      <c r="A555" s="135"/>
      <c r="B555" s="135"/>
      <c r="C555" s="135"/>
      <c r="D555" s="135"/>
      <c r="E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"/>
      <c r="Q555" s="1"/>
      <c r="R555" s="1"/>
      <c r="S555" s="1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</row>
    <row r="556" spans="1:46" ht="12.75" customHeight="1">
      <c r="A556" s="135"/>
      <c r="B556" s="135"/>
      <c r="C556" s="135"/>
      <c r="D556" s="135"/>
      <c r="E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"/>
      <c r="Q556" s="1"/>
      <c r="R556" s="1"/>
      <c r="S556" s="1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</row>
    <row r="557" spans="1:46" ht="12.75" customHeight="1">
      <c r="A557" s="135"/>
      <c r="B557" s="135"/>
      <c r="C557" s="135"/>
      <c r="D557" s="135"/>
      <c r="E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"/>
      <c r="Q557" s="1"/>
      <c r="R557" s="1"/>
      <c r="S557" s="1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</row>
    <row r="558" spans="1:46" ht="12.75" customHeight="1">
      <c r="A558" s="135"/>
      <c r="B558" s="135"/>
      <c r="C558" s="135"/>
      <c r="D558" s="135"/>
      <c r="E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"/>
      <c r="Q558" s="1"/>
      <c r="R558" s="1"/>
      <c r="S558" s="1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</row>
    <row r="559" spans="1:46" ht="12.75" customHeight="1">
      <c r="A559" s="135"/>
      <c r="B559" s="135"/>
      <c r="C559" s="135"/>
      <c r="D559" s="135"/>
      <c r="E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"/>
      <c r="Q559" s="1"/>
      <c r="R559" s="1"/>
      <c r="S559" s="1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</row>
    <row r="560" spans="1:46" ht="12.75" customHeight="1">
      <c r="A560" s="135"/>
      <c r="B560" s="135"/>
      <c r="C560" s="135"/>
      <c r="D560" s="135"/>
      <c r="E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"/>
      <c r="Q560" s="1"/>
      <c r="R560" s="1"/>
      <c r="S560" s="1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</row>
    <row r="561" spans="1:46" ht="12.75" customHeight="1">
      <c r="A561" s="135"/>
      <c r="B561" s="135"/>
      <c r="C561" s="135"/>
      <c r="D561" s="135"/>
      <c r="E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"/>
      <c r="Q561" s="1"/>
      <c r="R561" s="1"/>
      <c r="S561" s="1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</row>
    <row r="562" spans="1:46" ht="12.75" customHeight="1">
      <c r="A562" s="135"/>
      <c r="B562" s="135"/>
      <c r="C562" s="135"/>
      <c r="D562" s="135"/>
      <c r="E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"/>
      <c r="Q562" s="1"/>
      <c r="R562" s="1"/>
      <c r="S562" s="1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</row>
    <row r="563" spans="1:46" ht="12.75" customHeight="1">
      <c r="A563" s="135"/>
      <c r="B563" s="135"/>
      <c r="C563" s="135"/>
      <c r="D563" s="135"/>
      <c r="E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"/>
      <c r="Q563" s="1"/>
      <c r="R563" s="1"/>
      <c r="S563" s="1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</row>
    <row r="564" spans="1:46" ht="12.75" customHeight="1">
      <c r="A564" s="135"/>
      <c r="B564" s="135"/>
      <c r="C564" s="135"/>
      <c r="D564" s="135"/>
      <c r="E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"/>
      <c r="Q564" s="1"/>
      <c r="R564" s="1"/>
      <c r="S564" s="1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</row>
    <row r="565" spans="1:46" ht="12.75" customHeight="1">
      <c r="A565" s="135"/>
      <c r="B565" s="135"/>
      <c r="C565" s="135"/>
      <c r="D565" s="135"/>
      <c r="E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"/>
      <c r="Q565" s="1"/>
      <c r="R565" s="1"/>
      <c r="S565" s="1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</row>
    <row r="566" spans="1:46" ht="12.75" customHeight="1">
      <c r="A566" s="135"/>
      <c r="B566" s="135"/>
      <c r="C566" s="135"/>
      <c r="D566" s="135"/>
      <c r="E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"/>
      <c r="Q566" s="1"/>
      <c r="R566" s="1"/>
      <c r="S566" s="1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</row>
    <row r="567" spans="1:46" ht="12.75" customHeight="1">
      <c r="A567" s="135"/>
      <c r="B567" s="135"/>
      <c r="C567" s="135"/>
      <c r="D567" s="135"/>
      <c r="E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"/>
      <c r="Q567" s="1"/>
      <c r="R567" s="1"/>
      <c r="S567" s="1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</row>
    <row r="568" spans="1:46" ht="12.75" customHeight="1">
      <c r="A568" s="135"/>
      <c r="B568" s="135"/>
      <c r="C568" s="135"/>
      <c r="D568" s="135"/>
      <c r="E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"/>
      <c r="Q568" s="1"/>
      <c r="R568" s="1"/>
      <c r="S568" s="1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</row>
    <row r="569" spans="1:46" ht="12.75" customHeight="1">
      <c r="A569" s="135"/>
      <c r="B569" s="135"/>
      <c r="C569" s="135"/>
      <c r="D569" s="135"/>
      <c r="E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"/>
      <c r="Q569" s="1"/>
      <c r="R569" s="1"/>
      <c r="S569" s="1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</row>
    <row r="570" spans="1:46" ht="12.75" customHeight="1">
      <c r="A570" s="135"/>
      <c r="B570" s="135"/>
      <c r="C570" s="135"/>
      <c r="D570" s="135"/>
      <c r="E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"/>
      <c r="Q570" s="1"/>
      <c r="R570" s="1"/>
      <c r="S570" s="1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</row>
    <row r="571" spans="1:46" ht="12.75" customHeight="1">
      <c r="A571" s="135"/>
      <c r="B571" s="135"/>
      <c r="C571" s="135"/>
      <c r="D571" s="135"/>
      <c r="E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"/>
      <c r="Q571" s="1"/>
      <c r="R571" s="1"/>
      <c r="S571" s="1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</row>
    <row r="572" spans="1:46" ht="12.75" customHeight="1">
      <c r="A572" s="135"/>
      <c r="B572" s="135"/>
      <c r="C572" s="135"/>
      <c r="D572" s="135"/>
      <c r="E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"/>
      <c r="Q572" s="1"/>
      <c r="R572" s="1"/>
      <c r="S572" s="1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</row>
    <row r="573" spans="1:46" ht="12.75" customHeight="1">
      <c r="A573" s="135"/>
      <c r="B573" s="135"/>
      <c r="C573" s="135"/>
      <c r="D573" s="135"/>
      <c r="E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"/>
      <c r="Q573" s="1"/>
      <c r="R573" s="1"/>
      <c r="S573" s="1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</row>
    <row r="574" spans="1:46" ht="12.75" customHeight="1">
      <c r="A574" s="135"/>
      <c r="B574" s="135"/>
      <c r="C574" s="135"/>
      <c r="D574" s="135"/>
      <c r="E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"/>
      <c r="Q574" s="1"/>
      <c r="R574" s="1"/>
      <c r="S574" s="1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</row>
    <row r="575" spans="1:46" ht="12.75" customHeight="1">
      <c r="A575" s="135"/>
      <c r="B575" s="135"/>
      <c r="C575" s="135"/>
      <c r="D575" s="135"/>
      <c r="E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"/>
      <c r="Q575" s="1"/>
      <c r="R575" s="1"/>
      <c r="S575" s="1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</row>
    <row r="576" spans="1:46" ht="12.75" customHeight="1">
      <c r="A576" s="135"/>
      <c r="B576" s="135"/>
      <c r="C576" s="135"/>
      <c r="D576" s="135"/>
      <c r="E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"/>
      <c r="Q576" s="1"/>
      <c r="R576" s="1"/>
      <c r="S576" s="1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</row>
    <row r="577" spans="1:46" ht="12.75" customHeight="1">
      <c r="A577" s="135"/>
      <c r="B577" s="135"/>
      <c r="C577" s="135"/>
      <c r="D577" s="135"/>
      <c r="E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"/>
      <c r="Q577" s="1"/>
      <c r="R577" s="1"/>
      <c r="S577" s="1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</row>
    <row r="578" spans="1:46" ht="12.75" customHeight="1">
      <c r="A578" s="135"/>
      <c r="B578" s="135"/>
      <c r="C578" s="135"/>
      <c r="D578" s="135"/>
      <c r="E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"/>
      <c r="Q578" s="1"/>
      <c r="R578" s="1"/>
      <c r="S578" s="1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</row>
    <row r="579" spans="1:46" ht="12.75" customHeight="1">
      <c r="A579" s="135"/>
      <c r="B579" s="135"/>
      <c r="C579" s="135"/>
      <c r="D579" s="135"/>
      <c r="E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"/>
      <c r="Q579" s="1"/>
      <c r="R579" s="1"/>
      <c r="S579" s="1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</row>
    <row r="580" spans="1:46" ht="12.75" customHeight="1">
      <c r="A580" s="135"/>
      <c r="B580" s="135"/>
      <c r="C580" s="135"/>
      <c r="D580" s="135"/>
      <c r="E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"/>
      <c r="Q580" s="1"/>
      <c r="R580" s="1"/>
      <c r="S580" s="1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</row>
    <row r="581" spans="1:46" ht="12.75" customHeight="1">
      <c r="A581" s="135"/>
      <c r="B581" s="135"/>
      <c r="C581" s="135"/>
      <c r="D581" s="135"/>
      <c r="E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"/>
      <c r="Q581" s="1"/>
      <c r="R581" s="1"/>
      <c r="S581" s="1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</row>
    <row r="582" spans="1:46" ht="12.75" customHeight="1">
      <c r="A582" s="135"/>
      <c r="B582" s="135"/>
      <c r="C582" s="135"/>
      <c r="D582" s="135"/>
      <c r="E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"/>
      <c r="Q582" s="1"/>
      <c r="R582" s="1"/>
      <c r="S582" s="1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</row>
    <row r="583" spans="1:46" ht="12.75" customHeight="1">
      <c r="A583" s="135"/>
      <c r="B583" s="135"/>
      <c r="C583" s="135"/>
      <c r="D583" s="135"/>
      <c r="E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"/>
      <c r="Q583" s="1"/>
      <c r="R583" s="1"/>
      <c r="S583" s="1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</row>
    <row r="584" spans="1:46" ht="12.75" customHeight="1">
      <c r="A584" s="135"/>
      <c r="B584" s="135"/>
      <c r="C584" s="135"/>
      <c r="D584" s="135"/>
      <c r="E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"/>
      <c r="Q584" s="1"/>
      <c r="R584" s="1"/>
      <c r="S584" s="1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</row>
    <row r="585" spans="1:46" ht="12.75" customHeight="1">
      <c r="A585" s="135"/>
      <c r="B585" s="135"/>
      <c r="C585" s="135"/>
      <c r="D585" s="135"/>
      <c r="E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"/>
      <c r="Q585" s="1"/>
      <c r="R585" s="1"/>
      <c r="S585" s="1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</row>
    <row r="586" spans="1:46" ht="12.75" customHeight="1">
      <c r="A586" s="135"/>
      <c r="B586" s="135"/>
      <c r="C586" s="135"/>
      <c r="D586" s="135"/>
      <c r="E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"/>
      <c r="Q586" s="1"/>
      <c r="R586" s="1"/>
      <c r="S586" s="1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</row>
    <row r="587" spans="1:46" ht="12.75" customHeight="1">
      <c r="A587" s="135"/>
      <c r="B587" s="135"/>
      <c r="C587" s="135"/>
      <c r="D587" s="135"/>
      <c r="E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"/>
      <c r="Q587" s="1"/>
      <c r="R587" s="1"/>
      <c r="S587" s="1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</row>
    <row r="588" spans="1:46" ht="12.75" customHeight="1">
      <c r="A588" s="135"/>
      <c r="B588" s="135"/>
      <c r="C588" s="135"/>
      <c r="D588" s="135"/>
      <c r="E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"/>
      <c r="Q588" s="1"/>
      <c r="R588" s="1"/>
      <c r="S588" s="1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</row>
    <row r="589" spans="1:46" ht="12.75" customHeight="1">
      <c r="A589" s="135"/>
      <c r="B589" s="135"/>
      <c r="C589" s="135"/>
      <c r="D589" s="135"/>
      <c r="E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"/>
      <c r="Q589" s="1"/>
      <c r="R589" s="1"/>
      <c r="S589" s="1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</row>
    <row r="590" spans="1:46" ht="12.75" customHeight="1">
      <c r="A590" s="135"/>
      <c r="B590" s="135"/>
      <c r="C590" s="135"/>
      <c r="D590" s="135"/>
      <c r="E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"/>
      <c r="Q590" s="1"/>
      <c r="R590" s="1"/>
      <c r="S590" s="1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</row>
    <row r="591" spans="1:46" ht="12.75" customHeight="1">
      <c r="A591" s="135"/>
      <c r="B591" s="135"/>
      <c r="C591" s="135"/>
      <c r="D591" s="135"/>
      <c r="E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"/>
      <c r="Q591" s="1"/>
      <c r="R591" s="1"/>
      <c r="S591" s="1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</row>
    <row r="592" spans="1:46" ht="12.75" customHeight="1">
      <c r="A592" s="135"/>
      <c r="B592" s="135"/>
      <c r="C592" s="135"/>
      <c r="D592" s="135"/>
      <c r="E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"/>
      <c r="Q592" s="1"/>
      <c r="R592" s="1"/>
      <c r="S592" s="1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</row>
    <row r="593" spans="1:46" ht="12.75" customHeight="1">
      <c r="A593" s="135"/>
      <c r="B593" s="135"/>
      <c r="C593" s="135"/>
      <c r="D593" s="135"/>
      <c r="E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"/>
      <c r="Q593" s="1"/>
      <c r="R593" s="1"/>
      <c r="S593" s="1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35"/>
      <c r="AM593" s="135"/>
      <c r="AN593" s="135"/>
      <c r="AO593" s="135"/>
      <c r="AP593" s="135"/>
      <c r="AQ593" s="135"/>
      <c r="AR593" s="135"/>
      <c r="AS593" s="135"/>
      <c r="AT593" s="135"/>
    </row>
    <row r="594" spans="1:46" ht="12.75" customHeight="1">
      <c r="A594" s="135"/>
      <c r="B594" s="135"/>
      <c r="C594" s="135"/>
      <c r="D594" s="135"/>
      <c r="E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"/>
      <c r="Q594" s="1"/>
      <c r="R594" s="1"/>
      <c r="S594" s="1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135"/>
    </row>
    <row r="595" spans="1:46" ht="12.75" customHeight="1">
      <c r="A595" s="135"/>
      <c r="B595" s="135"/>
      <c r="C595" s="135"/>
      <c r="D595" s="135"/>
      <c r="E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"/>
      <c r="Q595" s="1"/>
      <c r="R595" s="1"/>
      <c r="S595" s="1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135"/>
    </row>
    <row r="596" spans="1:46" ht="12.75" customHeight="1">
      <c r="A596" s="135"/>
      <c r="B596" s="135"/>
      <c r="C596" s="135"/>
      <c r="D596" s="135"/>
      <c r="E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"/>
      <c r="Q596" s="1"/>
      <c r="R596" s="1"/>
      <c r="S596" s="1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</row>
    <row r="597" spans="1:46" ht="12.75" customHeight="1">
      <c r="A597" s="135"/>
      <c r="B597" s="135"/>
      <c r="C597" s="135"/>
      <c r="D597" s="135"/>
      <c r="E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"/>
      <c r="Q597" s="1"/>
      <c r="R597" s="1"/>
      <c r="S597" s="1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  <c r="AM597" s="135"/>
      <c r="AN597" s="135"/>
      <c r="AO597" s="135"/>
      <c r="AP597" s="135"/>
      <c r="AQ597" s="135"/>
      <c r="AR597" s="135"/>
      <c r="AS597" s="135"/>
      <c r="AT597" s="135"/>
    </row>
    <row r="598" spans="1:46" ht="12.75" customHeight="1">
      <c r="A598" s="135"/>
      <c r="B598" s="135"/>
      <c r="C598" s="135"/>
      <c r="D598" s="135"/>
      <c r="E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"/>
      <c r="Q598" s="1"/>
      <c r="R598" s="1"/>
      <c r="S598" s="1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</row>
    <row r="599" spans="1:46" ht="12.75" customHeight="1">
      <c r="A599" s="135"/>
      <c r="B599" s="135"/>
      <c r="C599" s="135"/>
      <c r="D599" s="135"/>
      <c r="E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"/>
      <c r="Q599" s="1"/>
      <c r="R599" s="1"/>
      <c r="S599" s="1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135"/>
    </row>
    <row r="600" spans="1:46" ht="12.75" customHeight="1">
      <c r="A600" s="135"/>
      <c r="B600" s="135"/>
      <c r="C600" s="135"/>
      <c r="D600" s="135"/>
      <c r="E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"/>
      <c r="Q600" s="1"/>
      <c r="R600" s="1"/>
      <c r="S600" s="1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</row>
    <row r="601" spans="1:46" ht="12.75" customHeight="1">
      <c r="A601" s="135"/>
      <c r="B601" s="135"/>
      <c r="C601" s="135"/>
      <c r="D601" s="135"/>
      <c r="E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"/>
      <c r="Q601" s="1"/>
      <c r="R601" s="1"/>
      <c r="S601" s="1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</row>
    <row r="602" spans="1:46" ht="12.75" customHeight="1">
      <c r="A602" s="135"/>
      <c r="B602" s="135"/>
      <c r="C602" s="135"/>
      <c r="D602" s="135"/>
      <c r="E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"/>
      <c r="Q602" s="1"/>
      <c r="R602" s="1"/>
      <c r="S602" s="1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</row>
    <row r="603" spans="1:46" ht="12.75" customHeight="1">
      <c r="A603" s="135"/>
      <c r="B603" s="135"/>
      <c r="C603" s="135"/>
      <c r="D603" s="135"/>
      <c r="E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"/>
      <c r="Q603" s="1"/>
      <c r="R603" s="1"/>
      <c r="S603" s="1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135"/>
    </row>
    <row r="604" spans="1:46" ht="12.75" customHeight="1">
      <c r="A604" s="135"/>
      <c r="B604" s="135"/>
      <c r="C604" s="135"/>
      <c r="D604" s="135"/>
      <c r="E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"/>
      <c r="Q604" s="1"/>
      <c r="R604" s="1"/>
      <c r="S604" s="1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135"/>
    </row>
    <row r="605" spans="1:46" ht="12.75" customHeight="1">
      <c r="A605" s="135"/>
      <c r="B605" s="135"/>
      <c r="C605" s="135"/>
      <c r="D605" s="135"/>
      <c r="E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"/>
      <c r="Q605" s="1"/>
      <c r="R605" s="1"/>
      <c r="S605" s="1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35"/>
      <c r="AM605" s="135"/>
      <c r="AN605" s="135"/>
      <c r="AO605" s="135"/>
      <c r="AP605" s="135"/>
      <c r="AQ605" s="135"/>
      <c r="AR605" s="135"/>
      <c r="AS605" s="135"/>
      <c r="AT605" s="135"/>
    </row>
    <row r="606" spans="1:46" ht="12.75" customHeight="1">
      <c r="A606" s="135"/>
      <c r="B606" s="135"/>
      <c r="C606" s="135"/>
      <c r="D606" s="135"/>
      <c r="E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"/>
      <c r="Q606" s="1"/>
      <c r="R606" s="1"/>
      <c r="S606" s="1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135"/>
    </row>
    <row r="607" spans="1:46" ht="12.75" customHeight="1">
      <c r="A607" s="135"/>
      <c r="B607" s="135"/>
      <c r="C607" s="135"/>
      <c r="D607" s="135"/>
      <c r="E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"/>
      <c r="Q607" s="1"/>
      <c r="R607" s="1"/>
      <c r="S607" s="1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35"/>
      <c r="AM607" s="135"/>
      <c r="AN607" s="135"/>
      <c r="AO607" s="135"/>
      <c r="AP607" s="135"/>
      <c r="AQ607" s="135"/>
      <c r="AR607" s="135"/>
      <c r="AS607" s="135"/>
      <c r="AT607" s="135"/>
    </row>
    <row r="608" spans="1:46" ht="12.75" customHeight="1">
      <c r="A608" s="135"/>
      <c r="B608" s="135"/>
      <c r="C608" s="135"/>
      <c r="D608" s="135"/>
      <c r="E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"/>
      <c r="Q608" s="1"/>
      <c r="R608" s="1"/>
      <c r="S608" s="1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</row>
    <row r="609" spans="1:46" ht="12.75" customHeight="1">
      <c r="A609" s="135"/>
      <c r="B609" s="135"/>
      <c r="C609" s="135"/>
      <c r="D609" s="135"/>
      <c r="E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"/>
      <c r="Q609" s="1"/>
      <c r="R609" s="1"/>
      <c r="S609" s="1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  <c r="AQ609" s="135"/>
      <c r="AR609" s="135"/>
      <c r="AS609" s="135"/>
      <c r="AT609" s="135"/>
    </row>
    <row r="610" spans="1:46" ht="12.75" customHeight="1">
      <c r="A610" s="135"/>
      <c r="B610" s="135"/>
      <c r="C610" s="135"/>
      <c r="D610" s="135"/>
      <c r="E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"/>
      <c r="Q610" s="1"/>
      <c r="R610" s="1"/>
      <c r="S610" s="1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  <c r="AQ610" s="135"/>
      <c r="AR610" s="135"/>
      <c r="AS610" s="135"/>
      <c r="AT610" s="135"/>
    </row>
    <row r="611" spans="1:46" ht="12.75" customHeight="1">
      <c r="A611" s="135"/>
      <c r="B611" s="135"/>
      <c r="C611" s="135"/>
      <c r="D611" s="135"/>
      <c r="E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"/>
      <c r="Q611" s="1"/>
      <c r="R611" s="1"/>
      <c r="S611" s="1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35"/>
      <c r="AM611" s="135"/>
      <c r="AN611" s="135"/>
      <c r="AO611" s="135"/>
      <c r="AP611" s="135"/>
      <c r="AQ611" s="135"/>
      <c r="AR611" s="135"/>
      <c r="AS611" s="135"/>
      <c r="AT611" s="135"/>
    </row>
    <row r="612" spans="1:46" ht="12.75" customHeight="1">
      <c r="A612" s="135"/>
      <c r="B612" s="135"/>
      <c r="C612" s="135"/>
      <c r="D612" s="135"/>
      <c r="E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"/>
      <c r="Q612" s="1"/>
      <c r="R612" s="1"/>
      <c r="S612" s="1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  <c r="AQ612" s="135"/>
      <c r="AR612" s="135"/>
      <c r="AS612" s="135"/>
      <c r="AT612" s="135"/>
    </row>
    <row r="613" spans="1:46" ht="12.75" customHeight="1">
      <c r="A613" s="135"/>
      <c r="B613" s="135"/>
      <c r="C613" s="135"/>
      <c r="D613" s="135"/>
      <c r="E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"/>
      <c r="Q613" s="1"/>
      <c r="R613" s="1"/>
      <c r="S613" s="1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35"/>
      <c r="AM613" s="135"/>
      <c r="AN613" s="135"/>
      <c r="AO613" s="135"/>
      <c r="AP613" s="135"/>
      <c r="AQ613" s="135"/>
      <c r="AR613" s="135"/>
      <c r="AS613" s="135"/>
      <c r="AT613" s="135"/>
    </row>
    <row r="614" spans="1:46" ht="12.75" customHeight="1">
      <c r="A614" s="135"/>
      <c r="B614" s="135"/>
      <c r="C614" s="135"/>
      <c r="D614" s="135"/>
      <c r="E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"/>
      <c r="Q614" s="1"/>
      <c r="R614" s="1"/>
      <c r="S614" s="1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  <c r="AQ614" s="135"/>
      <c r="AR614" s="135"/>
      <c r="AS614" s="135"/>
      <c r="AT614" s="135"/>
    </row>
    <row r="615" spans="1:46" ht="12.75" customHeight="1">
      <c r="A615" s="135"/>
      <c r="B615" s="135"/>
      <c r="C615" s="135"/>
      <c r="D615" s="135"/>
      <c r="E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"/>
      <c r="Q615" s="1"/>
      <c r="R615" s="1"/>
      <c r="S615" s="1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35"/>
      <c r="AM615" s="135"/>
      <c r="AN615" s="135"/>
      <c r="AO615" s="135"/>
      <c r="AP615" s="135"/>
      <c r="AQ615" s="135"/>
      <c r="AR615" s="135"/>
      <c r="AS615" s="135"/>
      <c r="AT615" s="135"/>
    </row>
    <row r="616" spans="1:46" ht="12.75" customHeight="1">
      <c r="A616" s="135"/>
      <c r="B616" s="135"/>
      <c r="C616" s="135"/>
      <c r="D616" s="135"/>
      <c r="E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"/>
      <c r="Q616" s="1"/>
      <c r="R616" s="1"/>
      <c r="S616" s="1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  <c r="AQ616" s="135"/>
      <c r="AR616" s="135"/>
      <c r="AS616" s="135"/>
      <c r="AT616" s="135"/>
    </row>
    <row r="617" spans="1:46" ht="12.75" customHeight="1">
      <c r="A617" s="135"/>
      <c r="B617" s="135"/>
      <c r="C617" s="135"/>
      <c r="D617" s="135"/>
      <c r="E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"/>
      <c r="Q617" s="1"/>
      <c r="R617" s="1"/>
      <c r="S617" s="1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35"/>
      <c r="AM617" s="135"/>
      <c r="AN617" s="135"/>
      <c r="AO617" s="135"/>
      <c r="AP617" s="135"/>
      <c r="AQ617" s="135"/>
      <c r="AR617" s="135"/>
      <c r="AS617" s="135"/>
      <c r="AT617" s="135"/>
    </row>
    <row r="618" spans="1:46" ht="12.75" customHeight="1">
      <c r="A618" s="135"/>
      <c r="B618" s="135"/>
      <c r="C618" s="135"/>
      <c r="D618" s="135"/>
      <c r="E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"/>
      <c r="Q618" s="1"/>
      <c r="R618" s="1"/>
      <c r="S618" s="1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  <c r="AQ618" s="135"/>
      <c r="AR618" s="135"/>
      <c r="AS618" s="135"/>
      <c r="AT618" s="135"/>
    </row>
    <row r="619" spans="1:46" ht="12.75" customHeight="1">
      <c r="A619" s="135"/>
      <c r="B619" s="135"/>
      <c r="C619" s="135"/>
      <c r="D619" s="135"/>
      <c r="E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"/>
      <c r="Q619" s="1"/>
      <c r="R619" s="1"/>
      <c r="S619" s="1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35"/>
      <c r="AM619" s="135"/>
      <c r="AN619" s="135"/>
      <c r="AO619" s="135"/>
      <c r="AP619" s="135"/>
      <c r="AQ619" s="135"/>
      <c r="AR619" s="135"/>
      <c r="AS619" s="135"/>
      <c r="AT619" s="135"/>
    </row>
    <row r="620" spans="1:46" ht="12.75" customHeight="1">
      <c r="A620" s="135"/>
      <c r="B620" s="135"/>
      <c r="C620" s="135"/>
      <c r="D620" s="135"/>
      <c r="E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"/>
      <c r="Q620" s="1"/>
      <c r="R620" s="1"/>
      <c r="S620" s="1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  <c r="AQ620" s="135"/>
      <c r="AR620" s="135"/>
      <c r="AS620" s="135"/>
      <c r="AT620" s="135"/>
    </row>
    <row r="621" spans="1:46" ht="12.75" customHeight="1">
      <c r="A621" s="135"/>
      <c r="B621" s="135"/>
      <c r="C621" s="135"/>
      <c r="D621" s="135"/>
      <c r="E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"/>
      <c r="Q621" s="1"/>
      <c r="R621" s="1"/>
      <c r="S621" s="1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35"/>
      <c r="AM621" s="135"/>
      <c r="AN621" s="135"/>
      <c r="AO621" s="135"/>
      <c r="AP621" s="135"/>
      <c r="AQ621" s="135"/>
      <c r="AR621" s="135"/>
      <c r="AS621" s="135"/>
      <c r="AT621" s="135"/>
    </row>
    <row r="622" spans="1:46" ht="12.75" customHeight="1">
      <c r="A622" s="135"/>
      <c r="B622" s="135"/>
      <c r="C622" s="135"/>
      <c r="D622" s="135"/>
      <c r="E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"/>
      <c r="Q622" s="1"/>
      <c r="R622" s="1"/>
      <c r="S622" s="1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</row>
    <row r="623" spans="1:46" ht="12.75" customHeight="1">
      <c r="A623" s="135"/>
      <c r="B623" s="135"/>
      <c r="C623" s="135"/>
      <c r="D623" s="135"/>
      <c r="E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"/>
      <c r="Q623" s="1"/>
      <c r="R623" s="1"/>
      <c r="S623" s="1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35"/>
      <c r="AM623" s="135"/>
      <c r="AN623" s="135"/>
      <c r="AO623" s="135"/>
      <c r="AP623" s="135"/>
      <c r="AQ623" s="135"/>
      <c r="AR623" s="135"/>
      <c r="AS623" s="135"/>
      <c r="AT623" s="135"/>
    </row>
    <row r="624" spans="1:46" ht="12.75" customHeight="1">
      <c r="A624" s="135"/>
      <c r="B624" s="135"/>
      <c r="C624" s="135"/>
      <c r="D624" s="135"/>
      <c r="E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"/>
      <c r="Q624" s="1"/>
      <c r="R624" s="1"/>
      <c r="S624" s="1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  <c r="AQ624" s="135"/>
      <c r="AR624" s="135"/>
      <c r="AS624" s="135"/>
      <c r="AT624" s="135"/>
    </row>
    <row r="625" spans="1:46" ht="12.75" customHeight="1">
      <c r="A625" s="135"/>
      <c r="B625" s="135"/>
      <c r="C625" s="135"/>
      <c r="D625" s="135"/>
      <c r="E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"/>
      <c r="Q625" s="1"/>
      <c r="R625" s="1"/>
      <c r="S625" s="1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35"/>
      <c r="AM625" s="135"/>
      <c r="AN625" s="135"/>
      <c r="AO625" s="135"/>
      <c r="AP625" s="135"/>
      <c r="AQ625" s="135"/>
      <c r="AR625" s="135"/>
      <c r="AS625" s="135"/>
      <c r="AT625" s="135"/>
    </row>
    <row r="626" spans="1:46" ht="12.75" customHeight="1">
      <c r="A626" s="135"/>
      <c r="B626" s="135"/>
      <c r="C626" s="135"/>
      <c r="D626" s="135"/>
      <c r="E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"/>
      <c r="Q626" s="1"/>
      <c r="R626" s="1"/>
      <c r="S626" s="1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</row>
    <row r="627" spans="1:46" ht="12.75" customHeight="1">
      <c r="A627" s="135"/>
      <c r="B627" s="135"/>
      <c r="C627" s="135"/>
      <c r="D627" s="135"/>
      <c r="E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"/>
      <c r="Q627" s="1"/>
      <c r="R627" s="1"/>
      <c r="S627" s="1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35"/>
      <c r="AM627" s="135"/>
      <c r="AN627" s="135"/>
      <c r="AO627" s="135"/>
      <c r="AP627" s="135"/>
      <c r="AQ627" s="135"/>
      <c r="AR627" s="135"/>
      <c r="AS627" s="135"/>
      <c r="AT627" s="135"/>
    </row>
    <row r="628" spans="1:46" ht="12.75" customHeight="1">
      <c r="A628" s="135"/>
      <c r="B628" s="135"/>
      <c r="C628" s="135"/>
      <c r="D628" s="135"/>
      <c r="E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"/>
      <c r="Q628" s="1"/>
      <c r="R628" s="1"/>
      <c r="S628" s="1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</row>
    <row r="629" spans="1:46" ht="12.75" customHeight="1">
      <c r="A629" s="135"/>
      <c r="B629" s="135"/>
      <c r="C629" s="135"/>
      <c r="D629" s="135"/>
      <c r="E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"/>
      <c r="Q629" s="1"/>
      <c r="R629" s="1"/>
      <c r="S629" s="1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  <c r="AQ629" s="135"/>
      <c r="AR629" s="135"/>
      <c r="AS629" s="135"/>
      <c r="AT629" s="135"/>
    </row>
    <row r="630" spans="1:46" ht="12.75" customHeight="1">
      <c r="A630" s="135"/>
      <c r="B630" s="135"/>
      <c r="C630" s="135"/>
      <c r="D630" s="135"/>
      <c r="E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"/>
      <c r="Q630" s="1"/>
      <c r="R630" s="1"/>
      <c r="S630" s="1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</row>
    <row r="631" spans="1:46" ht="12.75" customHeight="1">
      <c r="A631" s="135"/>
      <c r="B631" s="135"/>
      <c r="C631" s="135"/>
      <c r="D631" s="135"/>
      <c r="E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"/>
      <c r="Q631" s="1"/>
      <c r="R631" s="1"/>
      <c r="S631" s="1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</row>
    <row r="632" spans="1:46" ht="12.75" customHeight="1">
      <c r="A632" s="135"/>
      <c r="B632" s="135"/>
      <c r="C632" s="135"/>
      <c r="D632" s="135"/>
      <c r="E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"/>
      <c r="Q632" s="1"/>
      <c r="R632" s="1"/>
      <c r="S632" s="1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</row>
    <row r="633" spans="1:46" ht="12.75" customHeight="1">
      <c r="A633" s="135"/>
      <c r="B633" s="135"/>
      <c r="C633" s="135"/>
      <c r="D633" s="135"/>
      <c r="E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"/>
      <c r="Q633" s="1"/>
      <c r="R633" s="1"/>
      <c r="S633" s="1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35"/>
      <c r="AM633" s="135"/>
      <c r="AN633" s="135"/>
      <c r="AO633" s="135"/>
      <c r="AP633" s="135"/>
      <c r="AQ633" s="135"/>
      <c r="AR633" s="135"/>
      <c r="AS633" s="135"/>
      <c r="AT633" s="135"/>
    </row>
    <row r="634" spans="1:46" ht="12.75" customHeight="1">
      <c r="A634" s="135"/>
      <c r="B634" s="135"/>
      <c r="C634" s="135"/>
      <c r="D634" s="135"/>
      <c r="E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"/>
      <c r="Q634" s="1"/>
      <c r="R634" s="1"/>
      <c r="S634" s="1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135"/>
    </row>
    <row r="635" spans="1:46" ht="12.75" customHeight="1">
      <c r="A635" s="135"/>
      <c r="B635" s="135"/>
      <c r="C635" s="135"/>
      <c r="D635" s="135"/>
      <c r="E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"/>
      <c r="Q635" s="1"/>
      <c r="R635" s="1"/>
      <c r="S635" s="1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35"/>
      <c r="AM635" s="135"/>
      <c r="AN635" s="135"/>
      <c r="AO635" s="135"/>
      <c r="AP635" s="135"/>
      <c r="AQ635" s="135"/>
      <c r="AR635" s="135"/>
      <c r="AS635" s="135"/>
      <c r="AT635" s="135"/>
    </row>
    <row r="636" spans="1:46" ht="12.75" customHeight="1">
      <c r="A636" s="135"/>
      <c r="B636" s="135"/>
      <c r="C636" s="135"/>
      <c r="D636" s="135"/>
      <c r="E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"/>
      <c r="Q636" s="1"/>
      <c r="R636" s="1"/>
      <c r="S636" s="1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135"/>
    </row>
    <row r="637" spans="1:46" ht="12.75" customHeight="1">
      <c r="A637" s="135"/>
      <c r="B637" s="135"/>
      <c r="C637" s="135"/>
      <c r="D637" s="135"/>
      <c r="E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"/>
      <c r="Q637" s="1"/>
      <c r="R637" s="1"/>
      <c r="S637" s="1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35"/>
      <c r="AM637" s="135"/>
      <c r="AN637" s="135"/>
      <c r="AO637" s="135"/>
      <c r="AP637" s="135"/>
      <c r="AQ637" s="135"/>
      <c r="AR637" s="135"/>
      <c r="AS637" s="135"/>
      <c r="AT637" s="135"/>
    </row>
    <row r="638" spans="1:46" ht="12.75" customHeight="1">
      <c r="A638" s="135"/>
      <c r="B638" s="135"/>
      <c r="C638" s="135"/>
      <c r="D638" s="135"/>
      <c r="E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"/>
      <c r="Q638" s="1"/>
      <c r="R638" s="1"/>
      <c r="S638" s="1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</row>
    <row r="639" spans="1:46" ht="12.75" customHeight="1">
      <c r="A639" s="135"/>
      <c r="B639" s="135"/>
      <c r="C639" s="135"/>
      <c r="D639" s="135"/>
      <c r="E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"/>
      <c r="Q639" s="1"/>
      <c r="R639" s="1"/>
      <c r="S639" s="1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35"/>
      <c r="AM639" s="135"/>
      <c r="AN639" s="135"/>
      <c r="AO639" s="135"/>
      <c r="AP639" s="135"/>
      <c r="AQ639" s="135"/>
      <c r="AR639" s="135"/>
      <c r="AS639" s="135"/>
      <c r="AT639" s="135"/>
    </row>
    <row r="640" spans="1:46" ht="12.75" customHeight="1">
      <c r="A640" s="135"/>
      <c r="B640" s="135"/>
      <c r="C640" s="135"/>
      <c r="D640" s="135"/>
      <c r="E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"/>
      <c r="Q640" s="1"/>
      <c r="R640" s="1"/>
      <c r="S640" s="1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135"/>
    </row>
    <row r="641" spans="1:46" ht="12.75" customHeight="1">
      <c r="A641" s="135"/>
      <c r="B641" s="135"/>
      <c r="C641" s="135"/>
      <c r="D641" s="135"/>
      <c r="E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"/>
      <c r="Q641" s="1"/>
      <c r="R641" s="1"/>
      <c r="S641" s="1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135"/>
    </row>
    <row r="642" spans="1:46" ht="12.75" customHeight="1">
      <c r="A642" s="135"/>
      <c r="B642" s="135"/>
      <c r="C642" s="135"/>
      <c r="D642" s="135"/>
      <c r="E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"/>
      <c r="Q642" s="1"/>
      <c r="R642" s="1"/>
      <c r="S642" s="1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135"/>
    </row>
    <row r="643" spans="1:46" ht="12.75" customHeight="1">
      <c r="A643" s="135"/>
      <c r="B643" s="135"/>
      <c r="C643" s="135"/>
      <c r="D643" s="135"/>
      <c r="E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"/>
      <c r="Q643" s="1"/>
      <c r="R643" s="1"/>
      <c r="S643" s="1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  <c r="AJ643" s="135"/>
      <c r="AK643" s="135"/>
      <c r="AL643" s="135"/>
      <c r="AM643" s="135"/>
      <c r="AN643" s="135"/>
      <c r="AO643" s="135"/>
      <c r="AP643" s="135"/>
      <c r="AQ643" s="135"/>
      <c r="AR643" s="135"/>
      <c r="AS643" s="135"/>
      <c r="AT643" s="135"/>
    </row>
    <row r="644" spans="1:46" ht="12.75" customHeight="1">
      <c r="A644" s="135"/>
      <c r="B644" s="135"/>
      <c r="C644" s="135"/>
      <c r="D644" s="135"/>
      <c r="E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"/>
      <c r="Q644" s="1"/>
      <c r="R644" s="1"/>
      <c r="S644" s="1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135"/>
    </row>
    <row r="645" spans="1:46" ht="12.75" customHeight="1">
      <c r="A645" s="135"/>
      <c r="B645" s="135"/>
      <c r="C645" s="135"/>
      <c r="D645" s="135"/>
      <c r="E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"/>
      <c r="Q645" s="1"/>
      <c r="R645" s="1"/>
      <c r="S645" s="1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  <c r="AK645" s="135"/>
      <c r="AL645" s="135"/>
      <c r="AM645" s="135"/>
      <c r="AN645" s="135"/>
      <c r="AO645" s="135"/>
      <c r="AP645" s="135"/>
      <c r="AQ645" s="135"/>
      <c r="AR645" s="135"/>
      <c r="AS645" s="135"/>
      <c r="AT645" s="135"/>
    </row>
    <row r="646" spans="1:46" ht="12.75" customHeight="1">
      <c r="A646" s="135"/>
      <c r="B646" s="135"/>
      <c r="C646" s="135"/>
      <c r="D646" s="135"/>
      <c r="E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"/>
      <c r="Q646" s="1"/>
      <c r="R646" s="1"/>
      <c r="S646" s="1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</row>
    <row r="647" spans="1:46" ht="12.75" customHeight="1">
      <c r="A647" s="135"/>
      <c r="B647" s="135"/>
      <c r="C647" s="135"/>
      <c r="D647" s="135"/>
      <c r="E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"/>
      <c r="Q647" s="1"/>
      <c r="R647" s="1"/>
      <c r="S647" s="1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135"/>
    </row>
    <row r="648" spans="1:46" ht="12.75" customHeight="1">
      <c r="A648" s="135"/>
      <c r="B648" s="135"/>
      <c r="C648" s="135"/>
      <c r="D648" s="135"/>
      <c r="E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"/>
      <c r="Q648" s="1"/>
      <c r="R648" s="1"/>
      <c r="S648" s="1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135"/>
    </row>
    <row r="649" spans="1:46" ht="12.75" customHeight="1">
      <c r="A649" s="135"/>
      <c r="B649" s="135"/>
      <c r="C649" s="135"/>
      <c r="D649" s="135"/>
      <c r="E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"/>
      <c r="Q649" s="1"/>
      <c r="R649" s="1"/>
      <c r="S649" s="1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  <c r="AJ649" s="135"/>
      <c r="AK649" s="135"/>
      <c r="AL649" s="135"/>
      <c r="AM649" s="135"/>
      <c r="AN649" s="135"/>
      <c r="AO649" s="135"/>
      <c r="AP649" s="135"/>
      <c r="AQ649" s="135"/>
      <c r="AR649" s="135"/>
      <c r="AS649" s="135"/>
      <c r="AT649" s="135"/>
    </row>
    <row r="650" spans="1:46" ht="12.75" customHeight="1">
      <c r="A650" s="135"/>
      <c r="B650" s="135"/>
      <c r="C650" s="135"/>
      <c r="D650" s="135"/>
      <c r="E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"/>
      <c r="Q650" s="1"/>
      <c r="R650" s="1"/>
      <c r="S650" s="1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5"/>
    </row>
    <row r="651" spans="1:46" ht="12.75" customHeight="1">
      <c r="A651" s="135"/>
      <c r="B651" s="135"/>
      <c r="C651" s="135"/>
      <c r="D651" s="135"/>
      <c r="E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"/>
      <c r="Q651" s="1"/>
      <c r="R651" s="1"/>
      <c r="S651" s="1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135"/>
    </row>
    <row r="652" spans="1:46" ht="12.75" customHeight="1">
      <c r="A652" s="135"/>
      <c r="B652" s="135"/>
      <c r="C652" s="135"/>
      <c r="D652" s="135"/>
      <c r="E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"/>
      <c r="Q652" s="1"/>
      <c r="R652" s="1"/>
      <c r="S652" s="1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135"/>
    </row>
    <row r="653" spans="1:46" ht="12.75" customHeight="1">
      <c r="A653" s="135"/>
      <c r="B653" s="135"/>
      <c r="C653" s="135"/>
      <c r="D653" s="135"/>
      <c r="E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"/>
      <c r="Q653" s="1"/>
      <c r="R653" s="1"/>
      <c r="S653" s="1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135"/>
    </row>
    <row r="654" spans="1:46" ht="12.75" customHeight="1">
      <c r="A654" s="135"/>
      <c r="B654" s="135"/>
      <c r="C654" s="135"/>
      <c r="D654" s="135"/>
      <c r="E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"/>
      <c r="Q654" s="1"/>
      <c r="R654" s="1"/>
      <c r="S654" s="1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</row>
    <row r="655" spans="1:46" ht="12.75" customHeight="1">
      <c r="A655" s="135"/>
      <c r="B655" s="135"/>
      <c r="C655" s="135"/>
      <c r="D655" s="135"/>
      <c r="E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"/>
      <c r="Q655" s="1"/>
      <c r="R655" s="1"/>
      <c r="S655" s="1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</row>
    <row r="656" spans="1:46" ht="12.75" customHeight="1">
      <c r="A656" s="135"/>
      <c r="B656" s="135"/>
      <c r="C656" s="135"/>
      <c r="D656" s="135"/>
      <c r="E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"/>
      <c r="Q656" s="1"/>
      <c r="R656" s="1"/>
      <c r="S656" s="1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</row>
    <row r="657" spans="1:46" ht="12.75" customHeight="1">
      <c r="A657" s="135"/>
      <c r="B657" s="135"/>
      <c r="C657" s="135"/>
      <c r="D657" s="135"/>
      <c r="E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"/>
      <c r="Q657" s="1"/>
      <c r="R657" s="1"/>
      <c r="S657" s="1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135"/>
    </row>
    <row r="658" spans="1:46" ht="12.75" customHeight="1">
      <c r="A658" s="135"/>
      <c r="B658" s="135"/>
      <c r="C658" s="135"/>
      <c r="D658" s="135"/>
      <c r="E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"/>
      <c r="Q658" s="1"/>
      <c r="R658" s="1"/>
      <c r="S658" s="1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</row>
    <row r="659" spans="1:46" ht="12.75" customHeight="1">
      <c r="A659" s="135"/>
      <c r="B659" s="135"/>
      <c r="C659" s="135"/>
      <c r="D659" s="135"/>
      <c r="E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"/>
      <c r="Q659" s="1"/>
      <c r="R659" s="1"/>
      <c r="S659" s="1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135"/>
    </row>
    <row r="660" spans="1:46" ht="12.75" customHeight="1">
      <c r="A660" s="135"/>
      <c r="B660" s="135"/>
      <c r="C660" s="135"/>
      <c r="D660" s="135"/>
      <c r="E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"/>
      <c r="Q660" s="1"/>
      <c r="R660" s="1"/>
      <c r="S660" s="1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</row>
    <row r="661" spans="1:46" ht="12.75" customHeight="1">
      <c r="A661" s="135"/>
      <c r="B661" s="135"/>
      <c r="C661" s="135"/>
      <c r="D661" s="135"/>
      <c r="E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"/>
      <c r="Q661" s="1"/>
      <c r="R661" s="1"/>
      <c r="S661" s="1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  <c r="AJ661" s="135"/>
      <c r="AK661" s="135"/>
      <c r="AL661" s="135"/>
      <c r="AM661" s="135"/>
      <c r="AN661" s="135"/>
      <c r="AO661" s="135"/>
      <c r="AP661" s="135"/>
      <c r="AQ661" s="135"/>
      <c r="AR661" s="135"/>
      <c r="AS661" s="135"/>
      <c r="AT661" s="135"/>
    </row>
    <row r="662" spans="1:46" ht="12.75" customHeight="1">
      <c r="A662" s="135"/>
      <c r="B662" s="135"/>
      <c r="C662" s="135"/>
      <c r="D662" s="135"/>
      <c r="E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"/>
      <c r="Q662" s="1"/>
      <c r="R662" s="1"/>
      <c r="S662" s="1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135"/>
    </row>
    <row r="663" spans="1:46" ht="12.75" customHeight="1">
      <c r="A663" s="135"/>
      <c r="B663" s="135"/>
      <c r="C663" s="135"/>
      <c r="D663" s="135"/>
      <c r="E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"/>
      <c r="Q663" s="1"/>
      <c r="R663" s="1"/>
      <c r="S663" s="1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  <c r="AJ663" s="135"/>
      <c r="AK663" s="135"/>
      <c r="AL663" s="135"/>
      <c r="AM663" s="135"/>
      <c r="AN663" s="135"/>
      <c r="AO663" s="135"/>
      <c r="AP663" s="135"/>
      <c r="AQ663" s="135"/>
      <c r="AR663" s="135"/>
      <c r="AS663" s="135"/>
      <c r="AT663" s="135"/>
    </row>
    <row r="664" spans="1:46" ht="12.75" customHeight="1">
      <c r="A664" s="135"/>
      <c r="B664" s="135"/>
      <c r="C664" s="135"/>
      <c r="D664" s="135"/>
      <c r="E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"/>
      <c r="Q664" s="1"/>
      <c r="R664" s="1"/>
      <c r="S664" s="1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135"/>
    </row>
    <row r="665" spans="1:46" ht="12.75" customHeight="1">
      <c r="A665" s="135"/>
      <c r="B665" s="135"/>
      <c r="C665" s="135"/>
      <c r="D665" s="135"/>
      <c r="E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"/>
      <c r="Q665" s="1"/>
      <c r="R665" s="1"/>
      <c r="S665" s="1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</row>
    <row r="666" spans="1:46" ht="12.75" customHeight="1">
      <c r="A666" s="135"/>
      <c r="B666" s="135"/>
      <c r="C666" s="135"/>
      <c r="D666" s="135"/>
      <c r="E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"/>
      <c r="Q666" s="1"/>
      <c r="R666" s="1"/>
      <c r="S666" s="1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135"/>
    </row>
    <row r="667" spans="1:46" ht="12.75" customHeight="1">
      <c r="A667" s="135"/>
      <c r="B667" s="135"/>
      <c r="C667" s="135"/>
      <c r="D667" s="135"/>
      <c r="E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"/>
      <c r="Q667" s="1"/>
      <c r="R667" s="1"/>
      <c r="S667" s="1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  <c r="AM667" s="135"/>
      <c r="AN667" s="135"/>
      <c r="AO667" s="135"/>
      <c r="AP667" s="135"/>
      <c r="AQ667" s="135"/>
      <c r="AR667" s="135"/>
      <c r="AS667" s="135"/>
      <c r="AT667" s="135"/>
    </row>
    <row r="668" spans="1:46" ht="12.75" customHeight="1">
      <c r="A668" s="135"/>
      <c r="B668" s="135"/>
      <c r="C668" s="135"/>
      <c r="D668" s="135"/>
      <c r="E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"/>
      <c r="Q668" s="1"/>
      <c r="R668" s="1"/>
      <c r="S668" s="1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/>
      <c r="AP668" s="135"/>
      <c r="AQ668" s="135"/>
      <c r="AR668" s="135"/>
      <c r="AS668" s="135"/>
      <c r="AT668" s="135"/>
    </row>
    <row r="669" spans="1:46" ht="12.75" customHeight="1">
      <c r="A669" s="135"/>
      <c r="B669" s="135"/>
      <c r="C669" s="135"/>
      <c r="D669" s="135"/>
      <c r="E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"/>
      <c r="Q669" s="1"/>
      <c r="R669" s="1"/>
      <c r="S669" s="1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  <c r="AJ669" s="135"/>
      <c r="AK669" s="135"/>
      <c r="AL669" s="135"/>
      <c r="AM669" s="135"/>
      <c r="AN669" s="135"/>
      <c r="AO669" s="135"/>
      <c r="AP669" s="135"/>
      <c r="AQ669" s="135"/>
      <c r="AR669" s="135"/>
      <c r="AS669" s="135"/>
      <c r="AT669" s="135"/>
    </row>
    <row r="670" spans="1:46" ht="12.75" customHeight="1">
      <c r="A670" s="135"/>
      <c r="B670" s="135"/>
      <c r="C670" s="135"/>
      <c r="D670" s="135"/>
      <c r="E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"/>
      <c r="Q670" s="1"/>
      <c r="R670" s="1"/>
      <c r="S670" s="1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135"/>
    </row>
    <row r="671" spans="1:46" ht="12.75" customHeight="1">
      <c r="A671" s="135"/>
      <c r="B671" s="135"/>
      <c r="C671" s="135"/>
      <c r="D671" s="135"/>
      <c r="E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"/>
      <c r="Q671" s="1"/>
      <c r="R671" s="1"/>
      <c r="S671" s="1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135"/>
    </row>
    <row r="672" spans="1:46" ht="12.75" customHeight="1">
      <c r="A672" s="135"/>
      <c r="B672" s="135"/>
      <c r="C672" s="135"/>
      <c r="D672" s="135"/>
      <c r="E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"/>
      <c r="Q672" s="1"/>
      <c r="R672" s="1"/>
      <c r="S672" s="1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135"/>
    </row>
    <row r="673" spans="1:46" ht="12.75" customHeight="1">
      <c r="A673" s="135"/>
      <c r="B673" s="135"/>
      <c r="C673" s="135"/>
      <c r="D673" s="135"/>
      <c r="E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"/>
      <c r="Q673" s="1"/>
      <c r="R673" s="1"/>
      <c r="S673" s="1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  <c r="AJ673" s="135"/>
      <c r="AK673" s="135"/>
      <c r="AL673" s="135"/>
      <c r="AM673" s="135"/>
      <c r="AN673" s="135"/>
      <c r="AO673" s="135"/>
      <c r="AP673" s="135"/>
      <c r="AQ673" s="135"/>
      <c r="AR673" s="135"/>
      <c r="AS673" s="135"/>
      <c r="AT673" s="135"/>
    </row>
    <row r="674" spans="1:46" ht="12.75" customHeight="1">
      <c r="A674" s="135"/>
      <c r="B674" s="135"/>
      <c r="C674" s="135"/>
      <c r="D674" s="135"/>
      <c r="E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"/>
      <c r="Q674" s="1"/>
      <c r="R674" s="1"/>
      <c r="S674" s="1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135"/>
    </row>
    <row r="675" spans="1:46" ht="12.75" customHeight="1">
      <c r="A675" s="135"/>
      <c r="B675" s="135"/>
      <c r="C675" s="135"/>
      <c r="D675" s="135"/>
      <c r="E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"/>
      <c r="Q675" s="1"/>
      <c r="R675" s="1"/>
      <c r="S675" s="1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  <c r="AJ675" s="135"/>
      <c r="AK675" s="135"/>
      <c r="AL675" s="135"/>
      <c r="AM675" s="135"/>
      <c r="AN675" s="135"/>
      <c r="AO675" s="135"/>
      <c r="AP675" s="135"/>
      <c r="AQ675" s="135"/>
      <c r="AR675" s="135"/>
      <c r="AS675" s="135"/>
      <c r="AT675" s="135"/>
    </row>
    <row r="676" spans="1:46" ht="12.75" customHeight="1">
      <c r="A676" s="135"/>
      <c r="B676" s="135"/>
      <c r="C676" s="135"/>
      <c r="D676" s="135"/>
      <c r="E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"/>
      <c r="Q676" s="1"/>
      <c r="R676" s="1"/>
      <c r="S676" s="1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</row>
    <row r="677" spans="1:46" ht="12.75" customHeight="1">
      <c r="A677" s="135"/>
      <c r="B677" s="135"/>
      <c r="C677" s="135"/>
      <c r="D677" s="135"/>
      <c r="E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"/>
      <c r="Q677" s="1"/>
      <c r="R677" s="1"/>
      <c r="S677" s="1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135"/>
    </row>
    <row r="678" spans="1:46" ht="12.75" customHeight="1">
      <c r="A678" s="135"/>
      <c r="B678" s="135"/>
      <c r="C678" s="135"/>
      <c r="D678" s="135"/>
      <c r="E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"/>
      <c r="Q678" s="1"/>
      <c r="R678" s="1"/>
      <c r="S678" s="1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135"/>
    </row>
    <row r="679" spans="1:46" ht="12.75" customHeight="1">
      <c r="A679" s="135"/>
      <c r="B679" s="135"/>
      <c r="C679" s="135"/>
      <c r="D679" s="135"/>
      <c r="E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"/>
      <c r="Q679" s="1"/>
      <c r="R679" s="1"/>
      <c r="S679" s="1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135"/>
    </row>
    <row r="680" spans="1:46" ht="12.75" customHeight="1">
      <c r="A680" s="135"/>
      <c r="B680" s="135"/>
      <c r="C680" s="135"/>
      <c r="D680" s="135"/>
      <c r="E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"/>
      <c r="Q680" s="1"/>
      <c r="R680" s="1"/>
      <c r="S680" s="1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</row>
    <row r="681" spans="1:46" ht="12.75" customHeight="1">
      <c r="A681" s="135"/>
      <c r="B681" s="135"/>
      <c r="C681" s="135"/>
      <c r="D681" s="135"/>
      <c r="E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"/>
      <c r="Q681" s="1"/>
      <c r="R681" s="1"/>
      <c r="S681" s="1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135"/>
    </row>
    <row r="682" spans="1:46" ht="12.75" customHeight="1">
      <c r="A682" s="135"/>
      <c r="B682" s="135"/>
      <c r="C682" s="135"/>
      <c r="D682" s="135"/>
      <c r="E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"/>
      <c r="Q682" s="1"/>
      <c r="R682" s="1"/>
      <c r="S682" s="1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</row>
    <row r="683" spans="1:46" ht="12.75" customHeight="1">
      <c r="A683" s="135"/>
      <c r="B683" s="135"/>
      <c r="C683" s="135"/>
      <c r="D683" s="135"/>
      <c r="E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"/>
      <c r="Q683" s="1"/>
      <c r="R683" s="1"/>
      <c r="S683" s="1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135"/>
    </row>
    <row r="684" spans="1:46" ht="12.75" customHeight="1">
      <c r="A684" s="135"/>
      <c r="B684" s="135"/>
      <c r="C684" s="135"/>
      <c r="D684" s="135"/>
      <c r="E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"/>
      <c r="Q684" s="1"/>
      <c r="R684" s="1"/>
      <c r="S684" s="1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</row>
    <row r="685" spans="1:46" ht="12.75" customHeight="1">
      <c r="A685" s="135"/>
      <c r="B685" s="135"/>
      <c r="C685" s="135"/>
      <c r="D685" s="135"/>
      <c r="E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"/>
      <c r="Q685" s="1"/>
      <c r="R685" s="1"/>
      <c r="S685" s="1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</row>
    <row r="686" spans="1:46" ht="12.75" customHeight="1">
      <c r="A686" s="135"/>
      <c r="B686" s="135"/>
      <c r="C686" s="135"/>
      <c r="D686" s="135"/>
      <c r="E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"/>
      <c r="Q686" s="1"/>
      <c r="R686" s="1"/>
      <c r="S686" s="1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</row>
    <row r="687" spans="1:46" ht="12.75" customHeight="1">
      <c r="A687" s="135"/>
      <c r="B687" s="135"/>
      <c r="C687" s="135"/>
      <c r="D687" s="135"/>
      <c r="E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"/>
      <c r="Q687" s="1"/>
      <c r="R687" s="1"/>
      <c r="S687" s="1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135"/>
    </row>
    <row r="688" spans="1:46" ht="12.75" customHeight="1">
      <c r="A688" s="135"/>
      <c r="B688" s="135"/>
      <c r="C688" s="135"/>
      <c r="D688" s="135"/>
      <c r="E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"/>
      <c r="Q688" s="1"/>
      <c r="R688" s="1"/>
      <c r="S688" s="1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</row>
    <row r="689" spans="1:46" ht="12.75" customHeight="1">
      <c r="A689" s="135"/>
      <c r="B689" s="135"/>
      <c r="C689" s="135"/>
      <c r="D689" s="135"/>
      <c r="E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"/>
      <c r="Q689" s="1"/>
      <c r="R689" s="1"/>
      <c r="S689" s="1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135"/>
    </row>
    <row r="690" spans="1:46" ht="12.75" customHeight="1">
      <c r="A690" s="135"/>
      <c r="B690" s="135"/>
      <c r="C690" s="135"/>
      <c r="D690" s="135"/>
      <c r="E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"/>
      <c r="Q690" s="1"/>
      <c r="R690" s="1"/>
      <c r="S690" s="1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135"/>
    </row>
    <row r="691" spans="1:46" ht="12.75" customHeight="1">
      <c r="A691" s="135"/>
      <c r="B691" s="135"/>
      <c r="C691" s="135"/>
      <c r="D691" s="135"/>
      <c r="E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"/>
      <c r="Q691" s="1"/>
      <c r="R691" s="1"/>
      <c r="S691" s="1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5"/>
    </row>
    <row r="692" spans="1:46" ht="12.75" customHeight="1">
      <c r="A692" s="135"/>
      <c r="B692" s="135"/>
      <c r="C692" s="135"/>
      <c r="D692" s="135"/>
      <c r="E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"/>
      <c r="Q692" s="1"/>
      <c r="R692" s="1"/>
      <c r="S692" s="1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</row>
    <row r="693" spans="1:46" ht="12.75" customHeight="1">
      <c r="A693" s="135"/>
      <c r="B693" s="135"/>
      <c r="C693" s="135"/>
      <c r="D693" s="135"/>
      <c r="E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"/>
      <c r="Q693" s="1"/>
      <c r="R693" s="1"/>
      <c r="S693" s="1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</row>
    <row r="694" spans="1:46" ht="12.75" customHeight="1">
      <c r="A694" s="135"/>
      <c r="B694" s="135"/>
      <c r="C694" s="135"/>
      <c r="D694" s="135"/>
      <c r="E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"/>
      <c r="Q694" s="1"/>
      <c r="R694" s="1"/>
      <c r="S694" s="1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</row>
    <row r="695" spans="1:46" ht="12.75" customHeight="1">
      <c r="A695" s="135"/>
      <c r="B695" s="135"/>
      <c r="C695" s="135"/>
      <c r="D695" s="135"/>
      <c r="E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"/>
      <c r="Q695" s="1"/>
      <c r="R695" s="1"/>
      <c r="S695" s="1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5"/>
    </row>
    <row r="696" spans="1:46" ht="12.75" customHeight="1">
      <c r="A696" s="135"/>
      <c r="B696" s="135"/>
      <c r="C696" s="135"/>
      <c r="D696" s="135"/>
      <c r="E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"/>
      <c r="Q696" s="1"/>
      <c r="R696" s="1"/>
      <c r="S696" s="1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</row>
    <row r="697" spans="1:46" ht="12.75" customHeight="1">
      <c r="A697" s="135"/>
      <c r="B697" s="135"/>
      <c r="C697" s="135"/>
      <c r="D697" s="135"/>
      <c r="E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"/>
      <c r="Q697" s="1"/>
      <c r="R697" s="1"/>
      <c r="S697" s="1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</row>
    <row r="698" spans="1:46" ht="12.75" customHeight="1">
      <c r="A698" s="135"/>
      <c r="B698" s="135"/>
      <c r="C698" s="135"/>
      <c r="D698" s="135"/>
      <c r="E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"/>
      <c r="Q698" s="1"/>
      <c r="R698" s="1"/>
      <c r="S698" s="1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</row>
    <row r="699" spans="1:46" ht="12.75" customHeight="1">
      <c r="A699" s="135"/>
      <c r="B699" s="135"/>
      <c r="C699" s="135"/>
      <c r="D699" s="135"/>
      <c r="E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"/>
      <c r="Q699" s="1"/>
      <c r="R699" s="1"/>
      <c r="S699" s="1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  <c r="AQ699" s="135"/>
      <c r="AR699" s="135"/>
      <c r="AS699" s="135"/>
      <c r="AT699" s="135"/>
    </row>
    <row r="700" spans="1:46" ht="12.75" customHeight="1">
      <c r="A700" s="135"/>
      <c r="B700" s="135"/>
      <c r="C700" s="135"/>
      <c r="D700" s="135"/>
      <c r="E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"/>
      <c r="Q700" s="1"/>
      <c r="R700" s="1"/>
      <c r="S700" s="1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  <c r="AQ700" s="135"/>
      <c r="AR700" s="135"/>
      <c r="AS700" s="135"/>
      <c r="AT700" s="135"/>
    </row>
    <row r="701" spans="1:46" ht="12.75" customHeight="1">
      <c r="A701" s="135"/>
      <c r="B701" s="135"/>
      <c r="C701" s="135"/>
      <c r="D701" s="135"/>
      <c r="E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"/>
      <c r="Q701" s="1"/>
      <c r="R701" s="1"/>
      <c r="S701" s="1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  <c r="AQ701" s="135"/>
      <c r="AR701" s="135"/>
      <c r="AS701" s="135"/>
      <c r="AT701" s="135"/>
    </row>
    <row r="702" spans="1:46" ht="12.75" customHeight="1">
      <c r="A702" s="135"/>
      <c r="B702" s="135"/>
      <c r="C702" s="135"/>
      <c r="D702" s="135"/>
      <c r="E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"/>
      <c r="Q702" s="1"/>
      <c r="R702" s="1"/>
      <c r="S702" s="1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</row>
    <row r="703" spans="1:46" ht="12.75" customHeight="1">
      <c r="A703" s="135"/>
      <c r="B703" s="135"/>
      <c r="C703" s="135"/>
      <c r="D703" s="135"/>
      <c r="E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"/>
      <c r="Q703" s="1"/>
      <c r="R703" s="1"/>
      <c r="S703" s="1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  <c r="AM703" s="135"/>
      <c r="AN703" s="135"/>
      <c r="AO703" s="135"/>
      <c r="AP703" s="135"/>
      <c r="AQ703" s="135"/>
      <c r="AR703" s="135"/>
      <c r="AS703" s="135"/>
      <c r="AT703" s="135"/>
    </row>
    <row r="704" spans="1:46" ht="12.75" customHeight="1">
      <c r="A704" s="135"/>
      <c r="B704" s="135"/>
      <c r="C704" s="135"/>
      <c r="D704" s="135"/>
      <c r="E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"/>
      <c r="Q704" s="1"/>
      <c r="R704" s="1"/>
      <c r="S704" s="1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  <c r="AM704" s="135"/>
      <c r="AN704" s="135"/>
      <c r="AO704" s="135"/>
      <c r="AP704" s="135"/>
      <c r="AQ704" s="135"/>
      <c r="AR704" s="135"/>
      <c r="AS704" s="135"/>
      <c r="AT704" s="135"/>
    </row>
    <row r="705" spans="1:46" ht="12.75" customHeight="1">
      <c r="A705" s="135"/>
      <c r="B705" s="135"/>
      <c r="C705" s="135"/>
      <c r="D705" s="135"/>
      <c r="E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"/>
      <c r="Q705" s="1"/>
      <c r="R705" s="1"/>
      <c r="S705" s="1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  <c r="AQ705" s="135"/>
      <c r="AR705" s="135"/>
      <c r="AS705" s="135"/>
      <c r="AT705" s="135"/>
    </row>
    <row r="706" spans="1:46" ht="12.75" customHeight="1">
      <c r="A706" s="135"/>
      <c r="B706" s="135"/>
      <c r="C706" s="135"/>
      <c r="D706" s="135"/>
      <c r="E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"/>
      <c r="Q706" s="1"/>
      <c r="R706" s="1"/>
      <c r="S706" s="1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5"/>
      <c r="AM706" s="135"/>
      <c r="AN706" s="135"/>
      <c r="AO706" s="135"/>
      <c r="AP706" s="135"/>
      <c r="AQ706" s="135"/>
      <c r="AR706" s="135"/>
      <c r="AS706" s="135"/>
      <c r="AT706" s="135"/>
    </row>
    <row r="707" spans="1:46" ht="12.75" customHeight="1">
      <c r="A707" s="135"/>
      <c r="B707" s="135"/>
      <c r="C707" s="135"/>
      <c r="D707" s="135"/>
      <c r="E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"/>
      <c r="Q707" s="1"/>
      <c r="R707" s="1"/>
      <c r="S707" s="1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  <c r="AQ707" s="135"/>
      <c r="AR707" s="135"/>
      <c r="AS707" s="135"/>
      <c r="AT707" s="135"/>
    </row>
    <row r="708" spans="1:46" ht="12.75" customHeight="1">
      <c r="A708" s="135"/>
      <c r="B708" s="135"/>
      <c r="C708" s="135"/>
      <c r="D708" s="135"/>
      <c r="E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"/>
      <c r="Q708" s="1"/>
      <c r="R708" s="1"/>
      <c r="S708" s="1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</row>
    <row r="709" spans="1:46" ht="12.75" customHeight="1">
      <c r="A709" s="135"/>
      <c r="B709" s="135"/>
      <c r="C709" s="135"/>
      <c r="D709" s="135"/>
      <c r="E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"/>
      <c r="Q709" s="1"/>
      <c r="R709" s="1"/>
      <c r="S709" s="1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  <c r="AJ709" s="135"/>
      <c r="AK709" s="135"/>
      <c r="AL709" s="135"/>
      <c r="AM709" s="135"/>
      <c r="AN709" s="135"/>
      <c r="AO709" s="135"/>
      <c r="AP709" s="135"/>
      <c r="AQ709" s="135"/>
      <c r="AR709" s="135"/>
      <c r="AS709" s="135"/>
      <c r="AT709" s="135"/>
    </row>
    <row r="710" spans="1:46" ht="12.75" customHeight="1">
      <c r="A710" s="135"/>
      <c r="B710" s="135"/>
      <c r="C710" s="135"/>
      <c r="D710" s="135"/>
      <c r="E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"/>
      <c r="Q710" s="1"/>
      <c r="R710" s="1"/>
      <c r="S710" s="1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</row>
    <row r="711" spans="1:46" ht="12.75" customHeight="1">
      <c r="A711" s="135"/>
      <c r="B711" s="135"/>
      <c r="C711" s="135"/>
      <c r="D711" s="135"/>
      <c r="E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"/>
      <c r="Q711" s="1"/>
      <c r="R711" s="1"/>
      <c r="S711" s="1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  <c r="AJ711" s="135"/>
      <c r="AK711" s="135"/>
      <c r="AL711" s="135"/>
      <c r="AM711" s="135"/>
      <c r="AN711" s="135"/>
      <c r="AO711" s="135"/>
      <c r="AP711" s="135"/>
      <c r="AQ711" s="135"/>
      <c r="AR711" s="135"/>
      <c r="AS711" s="135"/>
      <c r="AT711" s="135"/>
    </row>
    <row r="712" spans="1:46" ht="12.75" customHeight="1">
      <c r="A712" s="135"/>
      <c r="B712" s="135"/>
      <c r="C712" s="135"/>
      <c r="D712" s="135"/>
      <c r="E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"/>
      <c r="Q712" s="1"/>
      <c r="R712" s="1"/>
      <c r="S712" s="1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  <c r="AJ712" s="135"/>
      <c r="AK712" s="135"/>
      <c r="AL712" s="135"/>
      <c r="AM712" s="135"/>
      <c r="AN712" s="135"/>
      <c r="AO712" s="135"/>
      <c r="AP712" s="135"/>
      <c r="AQ712" s="135"/>
      <c r="AR712" s="135"/>
      <c r="AS712" s="135"/>
      <c r="AT712" s="135"/>
    </row>
    <row r="713" spans="1:46" ht="12.75" customHeight="1">
      <c r="A713" s="135"/>
      <c r="B713" s="135"/>
      <c r="C713" s="135"/>
      <c r="D713" s="135"/>
      <c r="E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"/>
      <c r="Q713" s="1"/>
      <c r="R713" s="1"/>
      <c r="S713" s="1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  <c r="AJ713" s="135"/>
      <c r="AK713" s="135"/>
      <c r="AL713" s="135"/>
      <c r="AM713" s="135"/>
      <c r="AN713" s="135"/>
      <c r="AO713" s="135"/>
      <c r="AP713" s="135"/>
      <c r="AQ713" s="135"/>
      <c r="AR713" s="135"/>
      <c r="AS713" s="135"/>
      <c r="AT713" s="135"/>
    </row>
    <row r="714" spans="1:46" ht="12.75" customHeight="1">
      <c r="A714" s="135"/>
      <c r="B714" s="135"/>
      <c r="C714" s="135"/>
      <c r="D714" s="135"/>
      <c r="E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"/>
      <c r="Q714" s="1"/>
      <c r="R714" s="1"/>
      <c r="S714" s="1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  <c r="AQ714" s="135"/>
      <c r="AR714" s="135"/>
      <c r="AS714" s="135"/>
      <c r="AT714" s="135"/>
    </row>
    <row r="715" spans="1:46" ht="12.75" customHeight="1">
      <c r="A715" s="135"/>
      <c r="B715" s="135"/>
      <c r="C715" s="135"/>
      <c r="D715" s="135"/>
      <c r="E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"/>
      <c r="Q715" s="1"/>
      <c r="R715" s="1"/>
      <c r="S715" s="1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  <c r="AJ715" s="135"/>
      <c r="AK715" s="135"/>
      <c r="AL715" s="135"/>
      <c r="AM715" s="135"/>
      <c r="AN715" s="135"/>
      <c r="AO715" s="135"/>
      <c r="AP715" s="135"/>
      <c r="AQ715" s="135"/>
      <c r="AR715" s="135"/>
      <c r="AS715" s="135"/>
      <c r="AT715" s="135"/>
    </row>
    <row r="716" spans="1:46" ht="12.75" customHeight="1">
      <c r="A716" s="135"/>
      <c r="B716" s="135"/>
      <c r="C716" s="135"/>
      <c r="D716" s="135"/>
      <c r="E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"/>
      <c r="Q716" s="1"/>
      <c r="R716" s="1"/>
      <c r="S716" s="1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/>
      <c r="AL716" s="135"/>
      <c r="AM716" s="135"/>
      <c r="AN716" s="135"/>
      <c r="AO716" s="135"/>
      <c r="AP716" s="135"/>
      <c r="AQ716" s="135"/>
      <c r="AR716" s="135"/>
      <c r="AS716" s="135"/>
      <c r="AT716" s="135"/>
    </row>
    <row r="717" spans="1:46" ht="12.75" customHeight="1">
      <c r="A717" s="135"/>
      <c r="B717" s="135"/>
      <c r="C717" s="135"/>
      <c r="D717" s="135"/>
      <c r="E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"/>
      <c r="Q717" s="1"/>
      <c r="R717" s="1"/>
      <c r="S717" s="1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  <c r="AQ717" s="135"/>
      <c r="AR717" s="135"/>
      <c r="AS717" s="135"/>
      <c r="AT717" s="135"/>
    </row>
    <row r="718" spans="1:46" ht="12.75" customHeight="1">
      <c r="A718" s="135"/>
      <c r="B718" s="135"/>
      <c r="C718" s="135"/>
      <c r="D718" s="135"/>
      <c r="E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"/>
      <c r="Q718" s="1"/>
      <c r="R718" s="1"/>
      <c r="S718" s="1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/>
      <c r="AQ718" s="135"/>
      <c r="AR718" s="135"/>
      <c r="AS718" s="135"/>
      <c r="AT718" s="135"/>
    </row>
    <row r="719" spans="1:46" ht="12.75" customHeight="1">
      <c r="A719" s="135"/>
      <c r="B719" s="135"/>
      <c r="C719" s="135"/>
      <c r="D719" s="135"/>
      <c r="E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"/>
      <c r="Q719" s="1"/>
      <c r="R719" s="1"/>
      <c r="S719" s="1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  <c r="AQ719" s="135"/>
      <c r="AR719" s="135"/>
      <c r="AS719" s="135"/>
      <c r="AT719" s="135"/>
    </row>
    <row r="720" spans="1:46" ht="12.75" customHeight="1">
      <c r="A720" s="135"/>
      <c r="B720" s="135"/>
      <c r="C720" s="135"/>
      <c r="D720" s="135"/>
      <c r="E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"/>
      <c r="Q720" s="1"/>
      <c r="R720" s="1"/>
      <c r="S720" s="1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</row>
    <row r="721" spans="1:46" ht="12.75" customHeight="1">
      <c r="A721" s="135"/>
      <c r="B721" s="135"/>
      <c r="C721" s="135"/>
      <c r="D721" s="135"/>
      <c r="E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"/>
      <c r="Q721" s="1"/>
      <c r="R721" s="1"/>
      <c r="S721" s="1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  <c r="AJ721" s="135"/>
      <c r="AK721" s="135"/>
      <c r="AL721" s="135"/>
      <c r="AM721" s="135"/>
      <c r="AN721" s="135"/>
      <c r="AO721" s="135"/>
      <c r="AP721" s="135"/>
      <c r="AQ721" s="135"/>
      <c r="AR721" s="135"/>
      <c r="AS721" s="135"/>
      <c r="AT721" s="135"/>
    </row>
    <row r="722" spans="1:46" ht="12.75" customHeight="1">
      <c r="A722" s="135"/>
      <c r="B722" s="135"/>
      <c r="C722" s="135"/>
      <c r="D722" s="135"/>
      <c r="E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"/>
      <c r="Q722" s="1"/>
      <c r="R722" s="1"/>
      <c r="S722" s="1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</row>
    <row r="723" spans="1:46" ht="12.75" customHeight="1">
      <c r="A723" s="135"/>
      <c r="B723" s="135"/>
      <c r="C723" s="135"/>
      <c r="D723" s="135"/>
      <c r="E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"/>
      <c r="Q723" s="1"/>
      <c r="R723" s="1"/>
      <c r="S723" s="1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</row>
    <row r="724" spans="1:46" ht="12.75" customHeight="1">
      <c r="A724" s="135"/>
      <c r="B724" s="135"/>
      <c r="C724" s="135"/>
      <c r="D724" s="135"/>
      <c r="E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"/>
      <c r="Q724" s="1"/>
      <c r="R724" s="1"/>
      <c r="S724" s="1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</row>
    <row r="725" spans="1:46" ht="12.75" customHeight="1">
      <c r="A725" s="135"/>
      <c r="B725" s="135"/>
      <c r="C725" s="135"/>
      <c r="D725" s="135"/>
      <c r="E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"/>
      <c r="Q725" s="1"/>
      <c r="R725" s="1"/>
      <c r="S725" s="1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  <c r="AJ725" s="135"/>
      <c r="AK725" s="135"/>
      <c r="AL725" s="135"/>
      <c r="AM725" s="135"/>
      <c r="AN725" s="135"/>
      <c r="AO725" s="135"/>
      <c r="AP725" s="135"/>
      <c r="AQ725" s="135"/>
      <c r="AR725" s="135"/>
      <c r="AS725" s="135"/>
      <c r="AT725" s="135"/>
    </row>
    <row r="726" spans="1:46" ht="12.75" customHeight="1">
      <c r="A726" s="135"/>
      <c r="B726" s="135"/>
      <c r="C726" s="135"/>
      <c r="D726" s="135"/>
      <c r="E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"/>
      <c r="Q726" s="1"/>
      <c r="R726" s="1"/>
      <c r="S726" s="1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/>
      <c r="AP726" s="135"/>
      <c r="AQ726" s="135"/>
      <c r="AR726" s="135"/>
      <c r="AS726" s="135"/>
      <c r="AT726" s="135"/>
    </row>
    <row r="727" spans="1:46" ht="12.75" customHeight="1">
      <c r="A727" s="135"/>
      <c r="B727" s="135"/>
      <c r="C727" s="135"/>
      <c r="D727" s="135"/>
      <c r="E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"/>
      <c r="Q727" s="1"/>
      <c r="R727" s="1"/>
      <c r="S727" s="1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  <c r="AJ727" s="135"/>
      <c r="AK727" s="135"/>
      <c r="AL727" s="135"/>
      <c r="AM727" s="135"/>
      <c r="AN727" s="135"/>
      <c r="AO727" s="135"/>
      <c r="AP727" s="135"/>
      <c r="AQ727" s="135"/>
      <c r="AR727" s="135"/>
      <c r="AS727" s="135"/>
      <c r="AT727" s="135"/>
    </row>
    <row r="728" spans="1:46" ht="12.75" customHeight="1">
      <c r="A728" s="135"/>
      <c r="B728" s="135"/>
      <c r="C728" s="135"/>
      <c r="D728" s="135"/>
      <c r="E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"/>
      <c r="Q728" s="1"/>
      <c r="R728" s="1"/>
      <c r="S728" s="1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  <c r="AJ728" s="135"/>
      <c r="AK728" s="135"/>
      <c r="AL728" s="135"/>
      <c r="AM728" s="135"/>
      <c r="AN728" s="135"/>
      <c r="AO728" s="135"/>
      <c r="AP728" s="135"/>
      <c r="AQ728" s="135"/>
      <c r="AR728" s="135"/>
      <c r="AS728" s="135"/>
      <c r="AT728" s="135"/>
    </row>
    <row r="729" spans="1:46" ht="12.75" customHeight="1">
      <c r="A729" s="135"/>
      <c r="B729" s="135"/>
      <c r="C729" s="135"/>
      <c r="D729" s="135"/>
      <c r="E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"/>
      <c r="Q729" s="1"/>
      <c r="R729" s="1"/>
      <c r="S729" s="1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  <c r="AJ729" s="135"/>
      <c r="AK729" s="135"/>
      <c r="AL729" s="135"/>
      <c r="AM729" s="135"/>
      <c r="AN729" s="135"/>
      <c r="AO729" s="135"/>
      <c r="AP729" s="135"/>
      <c r="AQ729" s="135"/>
      <c r="AR729" s="135"/>
      <c r="AS729" s="135"/>
      <c r="AT729" s="135"/>
    </row>
    <row r="730" spans="1:46" ht="12.75" customHeight="1">
      <c r="A730" s="135"/>
      <c r="B730" s="135"/>
      <c r="C730" s="135"/>
      <c r="D730" s="135"/>
      <c r="E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"/>
      <c r="Q730" s="1"/>
      <c r="R730" s="1"/>
      <c r="S730" s="1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5"/>
      <c r="AS730" s="135"/>
      <c r="AT730" s="135"/>
    </row>
    <row r="731" spans="1:46" ht="12.75" customHeight="1">
      <c r="A731" s="135"/>
      <c r="B731" s="135"/>
      <c r="C731" s="135"/>
      <c r="D731" s="135"/>
      <c r="E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"/>
      <c r="Q731" s="1"/>
      <c r="R731" s="1"/>
      <c r="S731" s="1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  <c r="AJ731" s="135"/>
      <c r="AK731" s="135"/>
      <c r="AL731" s="135"/>
      <c r="AM731" s="135"/>
      <c r="AN731" s="135"/>
      <c r="AO731" s="135"/>
      <c r="AP731" s="135"/>
      <c r="AQ731" s="135"/>
      <c r="AR731" s="135"/>
      <c r="AS731" s="135"/>
      <c r="AT731" s="135"/>
    </row>
    <row r="732" spans="1:46" ht="12.75" customHeight="1">
      <c r="A732" s="135"/>
      <c r="B732" s="135"/>
      <c r="C732" s="135"/>
      <c r="D732" s="135"/>
      <c r="E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"/>
      <c r="Q732" s="1"/>
      <c r="R732" s="1"/>
      <c r="S732" s="1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  <c r="AQ732" s="135"/>
      <c r="AR732" s="135"/>
      <c r="AS732" s="135"/>
      <c r="AT732" s="135"/>
    </row>
    <row r="733" spans="1:46" ht="12.75" customHeight="1">
      <c r="A733" s="135"/>
      <c r="B733" s="135"/>
      <c r="C733" s="135"/>
      <c r="D733" s="135"/>
      <c r="E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"/>
      <c r="Q733" s="1"/>
      <c r="R733" s="1"/>
      <c r="S733" s="1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  <c r="AJ733" s="135"/>
      <c r="AK733" s="135"/>
      <c r="AL733" s="135"/>
      <c r="AM733" s="135"/>
      <c r="AN733" s="135"/>
      <c r="AO733" s="135"/>
      <c r="AP733" s="135"/>
      <c r="AQ733" s="135"/>
      <c r="AR733" s="135"/>
      <c r="AS733" s="135"/>
      <c r="AT733" s="135"/>
    </row>
    <row r="734" spans="1:46" ht="12.75" customHeight="1">
      <c r="A734" s="135"/>
      <c r="B734" s="135"/>
      <c r="C734" s="135"/>
      <c r="D734" s="135"/>
      <c r="E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"/>
      <c r="Q734" s="1"/>
      <c r="R734" s="1"/>
      <c r="S734" s="1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/>
      <c r="AP734" s="135"/>
      <c r="AQ734" s="135"/>
      <c r="AR734" s="135"/>
      <c r="AS734" s="135"/>
      <c r="AT734" s="135"/>
    </row>
    <row r="735" spans="1:46" ht="12.75" customHeight="1">
      <c r="A735" s="135"/>
      <c r="B735" s="135"/>
      <c r="C735" s="135"/>
      <c r="D735" s="135"/>
      <c r="E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"/>
      <c r="Q735" s="1"/>
      <c r="R735" s="1"/>
      <c r="S735" s="1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  <c r="AJ735" s="135"/>
      <c r="AK735" s="135"/>
      <c r="AL735" s="135"/>
      <c r="AM735" s="135"/>
      <c r="AN735" s="135"/>
      <c r="AO735" s="135"/>
      <c r="AP735" s="135"/>
      <c r="AQ735" s="135"/>
      <c r="AR735" s="135"/>
      <c r="AS735" s="135"/>
      <c r="AT735" s="135"/>
    </row>
    <row r="736" spans="1:46" ht="12.75" customHeight="1">
      <c r="A736" s="135"/>
      <c r="B736" s="135"/>
      <c r="C736" s="135"/>
      <c r="D736" s="135"/>
      <c r="E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"/>
      <c r="Q736" s="1"/>
      <c r="R736" s="1"/>
      <c r="S736" s="1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</row>
    <row r="737" spans="1:46" ht="12.75" customHeight="1">
      <c r="A737" s="135"/>
      <c r="B737" s="135"/>
      <c r="C737" s="135"/>
      <c r="D737" s="135"/>
      <c r="E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"/>
      <c r="Q737" s="1"/>
      <c r="R737" s="1"/>
      <c r="S737" s="1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  <c r="AQ737" s="135"/>
      <c r="AR737" s="135"/>
      <c r="AS737" s="135"/>
      <c r="AT737" s="135"/>
    </row>
    <row r="738" spans="1:46" ht="12.75" customHeight="1">
      <c r="A738" s="135"/>
      <c r="B738" s="135"/>
      <c r="C738" s="135"/>
      <c r="D738" s="135"/>
      <c r="E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"/>
      <c r="Q738" s="1"/>
      <c r="R738" s="1"/>
      <c r="S738" s="1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  <c r="AJ738" s="135"/>
      <c r="AK738" s="135"/>
      <c r="AL738" s="135"/>
      <c r="AM738" s="135"/>
      <c r="AN738" s="135"/>
      <c r="AO738" s="135"/>
      <c r="AP738" s="135"/>
      <c r="AQ738" s="135"/>
      <c r="AR738" s="135"/>
      <c r="AS738" s="135"/>
      <c r="AT738" s="135"/>
    </row>
    <row r="739" spans="1:46" ht="12.75" customHeight="1">
      <c r="A739" s="135"/>
      <c r="B739" s="135"/>
      <c r="C739" s="135"/>
      <c r="D739" s="135"/>
      <c r="E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"/>
      <c r="Q739" s="1"/>
      <c r="R739" s="1"/>
      <c r="S739" s="1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  <c r="AF739" s="135"/>
      <c r="AG739" s="135"/>
      <c r="AH739" s="135"/>
      <c r="AI739" s="135"/>
      <c r="AJ739" s="135"/>
      <c r="AK739" s="135"/>
      <c r="AL739" s="135"/>
      <c r="AM739" s="135"/>
      <c r="AN739" s="135"/>
      <c r="AO739" s="135"/>
      <c r="AP739" s="135"/>
      <c r="AQ739" s="135"/>
      <c r="AR739" s="135"/>
      <c r="AS739" s="135"/>
      <c r="AT739" s="135"/>
    </row>
    <row r="740" spans="1:46" ht="12.75" customHeight="1">
      <c r="A740" s="135"/>
      <c r="B740" s="135"/>
      <c r="C740" s="135"/>
      <c r="D740" s="135"/>
      <c r="E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"/>
      <c r="Q740" s="1"/>
      <c r="R740" s="1"/>
      <c r="S740" s="1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  <c r="AF740" s="135"/>
      <c r="AG740" s="135"/>
      <c r="AH740" s="135"/>
      <c r="AI740" s="135"/>
      <c r="AJ740" s="135"/>
      <c r="AK740" s="135"/>
      <c r="AL740" s="135"/>
      <c r="AM740" s="135"/>
      <c r="AN740" s="135"/>
      <c r="AO740" s="135"/>
      <c r="AP740" s="135"/>
      <c r="AQ740" s="135"/>
      <c r="AR740" s="135"/>
      <c r="AS740" s="135"/>
      <c r="AT740" s="135"/>
    </row>
    <row r="741" spans="1:46" ht="12.75" customHeight="1">
      <c r="A741" s="135"/>
      <c r="B741" s="135"/>
      <c r="C741" s="135"/>
      <c r="D741" s="135"/>
      <c r="E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"/>
      <c r="Q741" s="1"/>
      <c r="R741" s="1"/>
      <c r="S741" s="1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  <c r="AQ741" s="135"/>
      <c r="AR741" s="135"/>
      <c r="AS741" s="135"/>
      <c r="AT741" s="135"/>
    </row>
    <row r="742" spans="1:46" ht="12.75" customHeight="1">
      <c r="A742" s="135"/>
      <c r="B742" s="135"/>
      <c r="C742" s="135"/>
      <c r="D742" s="135"/>
      <c r="E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"/>
      <c r="Q742" s="1"/>
      <c r="R742" s="1"/>
      <c r="S742" s="1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</row>
    <row r="743" spans="1:46" ht="12.75" customHeight="1">
      <c r="A743" s="135"/>
      <c r="B743" s="135"/>
      <c r="C743" s="135"/>
      <c r="D743" s="135"/>
      <c r="E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"/>
      <c r="Q743" s="1"/>
      <c r="R743" s="1"/>
      <c r="S743" s="1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  <c r="AF743" s="135"/>
      <c r="AG743" s="135"/>
      <c r="AH743" s="135"/>
      <c r="AI743" s="135"/>
      <c r="AJ743" s="135"/>
      <c r="AK743" s="135"/>
      <c r="AL743" s="135"/>
      <c r="AM743" s="135"/>
      <c r="AN743" s="135"/>
      <c r="AO743" s="135"/>
      <c r="AP743" s="135"/>
      <c r="AQ743" s="135"/>
      <c r="AR743" s="135"/>
      <c r="AS743" s="135"/>
      <c r="AT743" s="135"/>
    </row>
    <row r="744" spans="1:46" ht="12.75" customHeight="1">
      <c r="A744" s="135"/>
      <c r="B744" s="135"/>
      <c r="C744" s="135"/>
      <c r="D744" s="135"/>
      <c r="E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"/>
      <c r="Q744" s="1"/>
      <c r="R744" s="1"/>
      <c r="S744" s="1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135"/>
    </row>
    <row r="745" spans="1:46" ht="12.75" customHeight="1">
      <c r="A745" s="135"/>
      <c r="B745" s="135"/>
      <c r="C745" s="135"/>
      <c r="D745" s="135"/>
      <c r="E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"/>
      <c r="Q745" s="1"/>
      <c r="R745" s="1"/>
      <c r="S745" s="1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135"/>
    </row>
    <row r="746" spans="1:46" ht="12.75" customHeight="1">
      <c r="A746" s="135"/>
      <c r="B746" s="135"/>
      <c r="C746" s="135"/>
      <c r="D746" s="135"/>
      <c r="E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"/>
      <c r="Q746" s="1"/>
      <c r="R746" s="1"/>
      <c r="S746" s="1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/>
      <c r="AP746" s="135"/>
      <c r="AQ746" s="135"/>
      <c r="AR746" s="135"/>
      <c r="AS746" s="135"/>
      <c r="AT746" s="135"/>
    </row>
    <row r="747" spans="1:46" ht="12.75" customHeight="1">
      <c r="A747" s="135"/>
      <c r="B747" s="135"/>
      <c r="C747" s="135"/>
      <c r="D747" s="135"/>
      <c r="E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"/>
      <c r="Q747" s="1"/>
      <c r="R747" s="1"/>
      <c r="S747" s="1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  <c r="AF747" s="135"/>
      <c r="AG747" s="135"/>
      <c r="AH747" s="135"/>
      <c r="AI747" s="135"/>
      <c r="AJ747" s="135"/>
      <c r="AK747" s="135"/>
      <c r="AL747" s="135"/>
      <c r="AM747" s="135"/>
      <c r="AN747" s="135"/>
      <c r="AO747" s="135"/>
      <c r="AP747" s="135"/>
      <c r="AQ747" s="135"/>
      <c r="AR747" s="135"/>
      <c r="AS747" s="135"/>
      <c r="AT747" s="135"/>
    </row>
    <row r="748" spans="1:46" ht="12.75" customHeight="1">
      <c r="A748" s="135"/>
      <c r="B748" s="135"/>
      <c r="C748" s="135"/>
      <c r="D748" s="135"/>
      <c r="E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"/>
      <c r="Q748" s="1"/>
      <c r="R748" s="1"/>
      <c r="S748" s="1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/>
      <c r="AP748" s="135"/>
      <c r="AQ748" s="135"/>
      <c r="AR748" s="135"/>
      <c r="AS748" s="135"/>
      <c r="AT748" s="135"/>
    </row>
    <row r="749" spans="1:46" ht="12.75" customHeight="1">
      <c r="A749" s="135"/>
      <c r="B749" s="135"/>
      <c r="C749" s="135"/>
      <c r="D749" s="135"/>
      <c r="E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"/>
      <c r="Q749" s="1"/>
      <c r="R749" s="1"/>
      <c r="S749" s="1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  <c r="AF749" s="135"/>
      <c r="AG749" s="135"/>
      <c r="AH749" s="135"/>
      <c r="AI749" s="135"/>
      <c r="AJ749" s="135"/>
      <c r="AK749" s="135"/>
      <c r="AL749" s="135"/>
      <c r="AM749" s="135"/>
      <c r="AN749" s="135"/>
      <c r="AO749" s="135"/>
      <c r="AP749" s="135"/>
      <c r="AQ749" s="135"/>
      <c r="AR749" s="135"/>
      <c r="AS749" s="135"/>
      <c r="AT749" s="135"/>
    </row>
    <row r="750" spans="1:46" ht="12.75" customHeight="1">
      <c r="A750" s="135"/>
      <c r="B750" s="135"/>
      <c r="C750" s="135"/>
      <c r="D750" s="135"/>
      <c r="E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"/>
      <c r="Q750" s="1"/>
      <c r="R750" s="1"/>
      <c r="S750" s="1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135"/>
    </row>
    <row r="751" spans="1:46" ht="12.75" customHeight="1">
      <c r="A751" s="135"/>
      <c r="B751" s="135"/>
      <c r="C751" s="135"/>
      <c r="D751" s="135"/>
      <c r="E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"/>
      <c r="Q751" s="1"/>
      <c r="R751" s="1"/>
      <c r="S751" s="1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  <c r="AF751" s="135"/>
      <c r="AG751" s="135"/>
      <c r="AH751" s="135"/>
      <c r="AI751" s="135"/>
      <c r="AJ751" s="135"/>
      <c r="AK751" s="135"/>
      <c r="AL751" s="135"/>
      <c r="AM751" s="135"/>
      <c r="AN751" s="135"/>
      <c r="AO751" s="135"/>
      <c r="AP751" s="135"/>
      <c r="AQ751" s="135"/>
      <c r="AR751" s="135"/>
      <c r="AS751" s="135"/>
      <c r="AT751" s="135"/>
    </row>
    <row r="752" spans="1:46" ht="12.75" customHeight="1">
      <c r="A752" s="135"/>
      <c r="B752" s="135"/>
      <c r="C752" s="135"/>
      <c r="D752" s="135"/>
      <c r="E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"/>
      <c r="Q752" s="1"/>
      <c r="R752" s="1"/>
      <c r="S752" s="1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/>
      <c r="AH752" s="135"/>
      <c r="AI752" s="135"/>
      <c r="AJ752" s="135"/>
      <c r="AK752" s="135"/>
      <c r="AL752" s="135"/>
      <c r="AM752" s="135"/>
      <c r="AN752" s="135"/>
      <c r="AO752" s="135"/>
      <c r="AP752" s="135"/>
      <c r="AQ752" s="135"/>
      <c r="AR752" s="135"/>
      <c r="AS752" s="135"/>
      <c r="AT752" s="135"/>
    </row>
    <row r="753" spans="1:46" ht="12.75" customHeight="1">
      <c r="A753" s="135"/>
      <c r="B753" s="135"/>
      <c r="C753" s="135"/>
      <c r="D753" s="135"/>
      <c r="E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"/>
      <c r="Q753" s="1"/>
      <c r="R753" s="1"/>
      <c r="S753" s="1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135"/>
    </row>
    <row r="754" spans="1:46" ht="12.75" customHeight="1">
      <c r="A754" s="135"/>
      <c r="B754" s="135"/>
      <c r="C754" s="135"/>
      <c r="D754" s="135"/>
      <c r="E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"/>
      <c r="Q754" s="1"/>
      <c r="R754" s="1"/>
      <c r="S754" s="1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135"/>
    </row>
    <row r="755" spans="1:46" ht="12.75" customHeight="1">
      <c r="A755" s="135"/>
      <c r="B755" s="135"/>
      <c r="C755" s="135"/>
      <c r="D755" s="135"/>
      <c r="E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"/>
      <c r="Q755" s="1"/>
      <c r="R755" s="1"/>
      <c r="S755" s="1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135"/>
    </row>
    <row r="756" spans="1:46" ht="12.75" customHeight="1">
      <c r="A756" s="135"/>
      <c r="B756" s="135"/>
      <c r="C756" s="135"/>
      <c r="D756" s="135"/>
      <c r="E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"/>
      <c r="Q756" s="1"/>
      <c r="R756" s="1"/>
      <c r="S756" s="1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5"/>
      <c r="AM756" s="135"/>
      <c r="AN756" s="135"/>
      <c r="AO756" s="135"/>
      <c r="AP756" s="135"/>
      <c r="AQ756" s="135"/>
      <c r="AR756" s="135"/>
      <c r="AS756" s="135"/>
      <c r="AT756" s="135"/>
    </row>
    <row r="757" spans="1:46" ht="12.75" customHeight="1">
      <c r="A757" s="135"/>
      <c r="B757" s="135"/>
      <c r="C757" s="135"/>
      <c r="D757" s="135"/>
      <c r="E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"/>
      <c r="Q757" s="1"/>
      <c r="R757" s="1"/>
      <c r="S757" s="1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5"/>
      <c r="AM757" s="135"/>
      <c r="AN757" s="135"/>
      <c r="AO757" s="135"/>
      <c r="AP757" s="135"/>
      <c r="AQ757" s="135"/>
      <c r="AR757" s="135"/>
      <c r="AS757" s="135"/>
      <c r="AT757" s="135"/>
    </row>
    <row r="758" spans="1:46" ht="12.75" customHeight="1">
      <c r="A758" s="135"/>
      <c r="B758" s="135"/>
      <c r="C758" s="135"/>
      <c r="D758" s="135"/>
      <c r="E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"/>
      <c r="Q758" s="1"/>
      <c r="R758" s="1"/>
      <c r="S758" s="1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/>
      <c r="AP758" s="135"/>
      <c r="AQ758" s="135"/>
      <c r="AR758" s="135"/>
      <c r="AS758" s="135"/>
      <c r="AT758" s="135"/>
    </row>
    <row r="759" spans="1:46" ht="12.75" customHeight="1">
      <c r="A759" s="135"/>
      <c r="B759" s="135"/>
      <c r="C759" s="135"/>
      <c r="D759" s="135"/>
      <c r="E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"/>
      <c r="Q759" s="1"/>
      <c r="R759" s="1"/>
      <c r="S759" s="1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  <c r="AF759" s="135"/>
      <c r="AG759" s="135"/>
      <c r="AH759" s="135"/>
      <c r="AI759" s="135"/>
      <c r="AJ759" s="135"/>
      <c r="AK759" s="135"/>
      <c r="AL759" s="135"/>
      <c r="AM759" s="135"/>
      <c r="AN759" s="135"/>
      <c r="AO759" s="135"/>
      <c r="AP759" s="135"/>
      <c r="AQ759" s="135"/>
      <c r="AR759" s="135"/>
      <c r="AS759" s="135"/>
      <c r="AT759" s="135"/>
    </row>
    <row r="760" spans="1:46" ht="12.75" customHeight="1">
      <c r="A760" s="135"/>
      <c r="B760" s="135"/>
      <c r="C760" s="135"/>
      <c r="D760" s="135"/>
      <c r="E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"/>
      <c r="Q760" s="1"/>
      <c r="R760" s="1"/>
      <c r="S760" s="1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  <c r="AM760" s="135"/>
      <c r="AN760" s="135"/>
      <c r="AO760" s="135"/>
      <c r="AP760" s="135"/>
      <c r="AQ760" s="135"/>
      <c r="AR760" s="135"/>
      <c r="AS760" s="135"/>
      <c r="AT760" s="135"/>
    </row>
    <row r="761" spans="1:46" ht="12.75" customHeight="1">
      <c r="A761" s="135"/>
      <c r="B761" s="135"/>
      <c r="C761" s="135"/>
      <c r="D761" s="135"/>
      <c r="E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"/>
      <c r="Q761" s="1"/>
      <c r="R761" s="1"/>
      <c r="S761" s="1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  <c r="AF761" s="135"/>
      <c r="AG761" s="135"/>
      <c r="AH761" s="135"/>
      <c r="AI761" s="135"/>
      <c r="AJ761" s="135"/>
      <c r="AK761" s="135"/>
      <c r="AL761" s="135"/>
      <c r="AM761" s="135"/>
      <c r="AN761" s="135"/>
      <c r="AO761" s="135"/>
      <c r="AP761" s="135"/>
      <c r="AQ761" s="135"/>
      <c r="AR761" s="135"/>
      <c r="AS761" s="135"/>
      <c r="AT761" s="135"/>
    </row>
    <row r="762" spans="1:46" ht="12.75" customHeight="1">
      <c r="A762" s="135"/>
      <c r="B762" s="135"/>
      <c r="C762" s="135"/>
      <c r="D762" s="135"/>
      <c r="E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"/>
      <c r="Q762" s="1"/>
      <c r="R762" s="1"/>
      <c r="S762" s="1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135"/>
    </row>
    <row r="763" spans="1:46" ht="12.75" customHeight="1">
      <c r="A763" s="135"/>
      <c r="B763" s="135"/>
      <c r="C763" s="135"/>
      <c r="D763" s="135"/>
      <c r="E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"/>
      <c r="Q763" s="1"/>
      <c r="R763" s="1"/>
      <c r="S763" s="1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135"/>
    </row>
    <row r="764" spans="1:46" ht="12.75" customHeight="1">
      <c r="A764" s="135"/>
      <c r="B764" s="135"/>
      <c r="C764" s="135"/>
      <c r="D764" s="135"/>
      <c r="E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"/>
      <c r="Q764" s="1"/>
      <c r="R764" s="1"/>
      <c r="S764" s="1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135"/>
    </row>
    <row r="765" spans="1:46" ht="12.75" customHeight="1">
      <c r="A765" s="135"/>
      <c r="B765" s="135"/>
      <c r="C765" s="135"/>
      <c r="D765" s="135"/>
      <c r="E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"/>
      <c r="Q765" s="1"/>
      <c r="R765" s="1"/>
      <c r="S765" s="1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135"/>
    </row>
    <row r="766" spans="1:46" ht="12.75" customHeight="1">
      <c r="A766" s="135"/>
      <c r="B766" s="135"/>
      <c r="C766" s="135"/>
      <c r="D766" s="135"/>
      <c r="E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"/>
      <c r="Q766" s="1"/>
      <c r="R766" s="1"/>
      <c r="S766" s="1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135"/>
    </row>
    <row r="767" spans="1:46" ht="12.75" customHeight="1">
      <c r="A767" s="135"/>
      <c r="B767" s="135"/>
      <c r="C767" s="135"/>
      <c r="D767" s="135"/>
      <c r="E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"/>
      <c r="Q767" s="1"/>
      <c r="R767" s="1"/>
      <c r="S767" s="1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  <c r="AQ767" s="135"/>
      <c r="AR767" s="135"/>
      <c r="AS767" s="135"/>
      <c r="AT767" s="135"/>
    </row>
    <row r="768" spans="1:46" ht="12.75" customHeight="1">
      <c r="A768" s="135"/>
      <c r="B768" s="135"/>
      <c r="C768" s="135"/>
      <c r="D768" s="135"/>
      <c r="E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"/>
      <c r="Q768" s="1"/>
      <c r="R768" s="1"/>
      <c r="S768" s="1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135"/>
    </row>
    <row r="769" spans="1:46" ht="12.75" customHeight="1">
      <c r="A769" s="135"/>
      <c r="B769" s="135"/>
      <c r="C769" s="135"/>
      <c r="D769" s="135"/>
      <c r="E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"/>
      <c r="Q769" s="1"/>
      <c r="R769" s="1"/>
      <c r="S769" s="1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  <c r="AF769" s="135"/>
      <c r="AG769" s="135"/>
      <c r="AH769" s="135"/>
      <c r="AI769" s="135"/>
      <c r="AJ769" s="135"/>
      <c r="AK769" s="135"/>
      <c r="AL769" s="135"/>
      <c r="AM769" s="135"/>
      <c r="AN769" s="135"/>
      <c r="AO769" s="135"/>
      <c r="AP769" s="135"/>
      <c r="AQ769" s="135"/>
      <c r="AR769" s="135"/>
      <c r="AS769" s="135"/>
      <c r="AT769" s="135"/>
    </row>
    <row r="770" spans="1:46" ht="12.75" customHeight="1">
      <c r="A770" s="135"/>
      <c r="B770" s="135"/>
      <c r="C770" s="135"/>
      <c r="D770" s="135"/>
      <c r="E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"/>
      <c r="Q770" s="1"/>
      <c r="R770" s="1"/>
      <c r="S770" s="1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135"/>
    </row>
    <row r="771" spans="1:46" ht="12.75" customHeight="1">
      <c r="A771" s="135"/>
      <c r="B771" s="135"/>
      <c r="C771" s="135"/>
      <c r="D771" s="135"/>
      <c r="E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"/>
      <c r="Q771" s="1"/>
      <c r="R771" s="1"/>
      <c r="S771" s="1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135"/>
    </row>
    <row r="772" spans="1:46" ht="12.75" customHeight="1">
      <c r="A772" s="135"/>
      <c r="B772" s="135"/>
      <c r="C772" s="135"/>
      <c r="D772" s="135"/>
      <c r="E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"/>
      <c r="Q772" s="1"/>
      <c r="R772" s="1"/>
      <c r="S772" s="1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135"/>
    </row>
    <row r="773" spans="1:46" ht="12.75" customHeight="1">
      <c r="A773" s="135"/>
      <c r="B773" s="135"/>
      <c r="C773" s="135"/>
      <c r="D773" s="135"/>
      <c r="E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"/>
      <c r="Q773" s="1"/>
      <c r="R773" s="1"/>
      <c r="S773" s="1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135"/>
    </row>
    <row r="774" spans="1:46" ht="12.75" customHeight="1">
      <c r="A774" s="135"/>
      <c r="B774" s="135"/>
      <c r="C774" s="135"/>
      <c r="D774" s="135"/>
      <c r="E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"/>
      <c r="Q774" s="1"/>
      <c r="R774" s="1"/>
      <c r="S774" s="1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135"/>
    </row>
    <row r="775" spans="1:46" ht="12.75" customHeight="1">
      <c r="A775" s="135"/>
      <c r="B775" s="135"/>
      <c r="C775" s="135"/>
      <c r="D775" s="135"/>
      <c r="E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"/>
      <c r="Q775" s="1"/>
      <c r="R775" s="1"/>
      <c r="S775" s="1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  <c r="AF775" s="135"/>
      <c r="AG775" s="135"/>
      <c r="AH775" s="135"/>
      <c r="AI775" s="135"/>
      <c r="AJ775" s="135"/>
      <c r="AK775" s="135"/>
      <c r="AL775" s="135"/>
      <c r="AM775" s="135"/>
      <c r="AN775" s="135"/>
      <c r="AO775" s="135"/>
      <c r="AP775" s="135"/>
      <c r="AQ775" s="135"/>
      <c r="AR775" s="135"/>
      <c r="AS775" s="135"/>
      <c r="AT775" s="135"/>
    </row>
    <row r="776" spans="1:46" ht="12.75" customHeight="1">
      <c r="A776" s="135"/>
      <c r="B776" s="135"/>
      <c r="C776" s="135"/>
      <c r="D776" s="135"/>
      <c r="E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"/>
      <c r="Q776" s="1"/>
      <c r="R776" s="1"/>
      <c r="S776" s="1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135"/>
    </row>
    <row r="777" spans="1:46" ht="12.75" customHeight="1">
      <c r="A777" s="135"/>
      <c r="B777" s="135"/>
      <c r="C777" s="135"/>
      <c r="D777" s="135"/>
      <c r="E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"/>
      <c r="Q777" s="1"/>
      <c r="R777" s="1"/>
      <c r="S777" s="1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135"/>
    </row>
    <row r="778" spans="1:46" ht="12.75" customHeight="1">
      <c r="A778" s="135"/>
      <c r="B778" s="135"/>
      <c r="C778" s="135"/>
      <c r="D778" s="135"/>
      <c r="E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"/>
      <c r="Q778" s="1"/>
      <c r="R778" s="1"/>
      <c r="S778" s="1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</row>
    <row r="779" spans="1:46" ht="12.75" customHeight="1">
      <c r="A779" s="135"/>
      <c r="B779" s="135"/>
      <c r="C779" s="135"/>
      <c r="D779" s="135"/>
      <c r="E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"/>
      <c r="Q779" s="1"/>
      <c r="R779" s="1"/>
      <c r="S779" s="1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135"/>
    </row>
    <row r="780" spans="1:46" ht="12.75" customHeight="1">
      <c r="A780" s="135"/>
      <c r="B780" s="135"/>
      <c r="C780" s="135"/>
      <c r="D780" s="135"/>
      <c r="E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"/>
      <c r="Q780" s="1"/>
      <c r="R780" s="1"/>
      <c r="S780" s="1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135"/>
    </row>
    <row r="781" spans="1:46" ht="12.75" customHeight="1">
      <c r="A781" s="135"/>
      <c r="B781" s="135"/>
      <c r="C781" s="135"/>
      <c r="D781" s="135"/>
      <c r="E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"/>
      <c r="Q781" s="1"/>
      <c r="R781" s="1"/>
      <c r="S781" s="1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135"/>
    </row>
    <row r="782" spans="1:46" ht="12.75" customHeight="1">
      <c r="A782" s="135"/>
      <c r="B782" s="135"/>
      <c r="C782" s="135"/>
      <c r="D782" s="135"/>
      <c r="E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"/>
      <c r="Q782" s="1"/>
      <c r="R782" s="1"/>
      <c r="S782" s="1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/>
      <c r="AQ782" s="135"/>
      <c r="AR782" s="135"/>
      <c r="AS782" s="135"/>
      <c r="AT782" s="135"/>
    </row>
    <row r="783" spans="1:46" ht="12.75" customHeight="1">
      <c r="A783" s="135"/>
      <c r="B783" s="135"/>
      <c r="C783" s="135"/>
      <c r="D783" s="135"/>
      <c r="E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"/>
      <c r="Q783" s="1"/>
      <c r="R783" s="1"/>
      <c r="S783" s="1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  <c r="AF783" s="135"/>
      <c r="AG783" s="135"/>
      <c r="AH783" s="135"/>
      <c r="AI783" s="135"/>
      <c r="AJ783" s="135"/>
      <c r="AK783" s="135"/>
      <c r="AL783" s="135"/>
      <c r="AM783" s="135"/>
      <c r="AN783" s="135"/>
      <c r="AO783" s="135"/>
      <c r="AP783" s="135"/>
      <c r="AQ783" s="135"/>
      <c r="AR783" s="135"/>
      <c r="AS783" s="135"/>
      <c r="AT783" s="135"/>
    </row>
    <row r="784" spans="1:46" ht="12.75" customHeight="1">
      <c r="A784" s="135"/>
      <c r="B784" s="135"/>
      <c r="C784" s="135"/>
      <c r="D784" s="135"/>
      <c r="E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"/>
      <c r="Q784" s="1"/>
      <c r="R784" s="1"/>
      <c r="S784" s="1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135"/>
    </row>
    <row r="785" spans="1:46" ht="12.75" customHeight="1">
      <c r="A785" s="135"/>
      <c r="B785" s="135"/>
      <c r="C785" s="135"/>
      <c r="D785" s="135"/>
      <c r="E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"/>
      <c r="Q785" s="1"/>
      <c r="R785" s="1"/>
      <c r="S785" s="1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  <c r="AF785" s="135"/>
      <c r="AG785" s="135"/>
      <c r="AH785" s="135"/>
      <c r="AI785" s="135"/>
      <c r="AJ785" s="135"/>
      <c r="AK785" s="135"/>
      <c r="AL785" s="135"/>
      <c r="AM785" s="135"/>
      <c r="AN785" s="135"/>
      <c r="AO785" s="135"/>
      <c r="AP785" s="135"/>
      <c r="AQ785" s="135"/>
      <c r="AR785" s="135"/>
      <c r="AS785" s="135"/>
      <c r="AT785" s="135"/>
    </row>
    <row r="786" spans="1:46" ht="12.75" customHeight="1">
      <c r="A786" s="135"/>
      <c r="B786" s="135"/>
      <c r="C786" s="135"/>
      <c r="D786" s="135"/>
      <c r="E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"/>
      <c r="Q786" s="1"/>
      <c r="R786" s="1"/>
      <c r="S786" s="1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135"/>
    </row>
    <row r="787" spans="1:46" ht="12.75" customHeight="1">
      <c r="A787" s="135"/>
      <c r="B787" s="135"/>
      <c r="C787" s="135"/>
      <c r="D787" s="135"/>
      <c r="E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"/>
      <c r="Q787" s="1"/>
      <c r="R787" s="1"/>
      <c r="S787" s="1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  <c r="AF787" s="135"/>
      <c r="AG787" s="135"/>
      <c r="AH787" s="135"/>
      <c r="AI787" s="135"/>
      <c r="AJ787" s="135"/>
      <c r="AK787" s="135"/>
      <c r="AL787" s="135"/>
      <c r="AM787" s="135"/>
      <c r="AN787" s="135"/>
      <c r="AO787" s="135"/>
      <c r="AP787" s="135"/>
      <c r="AQ787" s="135"/>
      <c r="AR787" s="135"/>
      <c r="AS787" s="135"/>
      <c r="AT787" s="135"/>
    </row>
    <row r="788" spans="1:46" ht="12.75" customHeight="1">
      <c r="A788" s="135"/>
      <c r="B788" s="135"/>
      <c r="C788" s="135"/>
      <c r="D788" s="135"/>
      <c r="E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"/>
      <c r="Q788" s="1"/>
      <c r="R788" s="1"/>
      <c r="S788" s="1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135"/>
    </row>
    <row r="789" spans="1:46" ht="12.75" customHeight="1">
      <c r="A789" s="135"/>
      <c r="B789" s="135"/>
      <c r="C789" s="135"/>
      <c r="D789" s="135"/>
      <c r="E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"/>
      <c r="Q789" s="1"/>
      <c r="R789" s="1"/>
      <c r="S789" s="1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  <c r="AF789" s="135"/>
      <c r="AG789" s="135"/>
      <c r="AH789" s="135"/>
      <c r="AI789" s="135"/>
      <c r="AJ789" s="135"/>
      <c r="AK789" s="135"/>
      <c r="AL789" s="135"/>
      <c r="AM789" s="135"/>
      <c r="AN789" s="135"/>
      <c r="AO789" s="135"/>
      <c r="AP789" s="135"/>
      <c r="AQ789" s="135"/>
      <c r="AR789" s="135"/>
      <c r="AS789" s="135"/>
      <c r="AT789" s="135"/>
    </row>
    <row r="790" spans="1:46" ht="12.75" customHeight="1">
      <c r="A790" s="135"/>
      <c r="B790" s="135"/>
      <c r="C790" s="135"/>
      <c r="D790" s="135"/>
      <c r="E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"/>
      <c r="Q790" s="1"/>
      <c r="R790" s="1"/>
      <c r="S790" s="1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  <c r="AF790" s="135"/>
      <c r="AG790" s="135"/>
      <c r="AH790" s="135"/>
      <c r="AI790" s="135"/>
      <c r="AJ790" s="135"/>
      <c r="AK790" s="135"/>
      <c r="AL790" s="135"/>
      <c r="AM790" s="135"/>
      <c r="AN790" s="135"/>
      <c r="AO790" s="135"/>
      <c r="AP790" s="135"/>
      <c r="AQ790" s="135"/>
      <c r="AR790" s="135"/>
      <c r="AS790" s="135"/>
      <c r="AT790" s="135"/>
    </row>
    <row r="791" spans="1:46" ht="12.75" customHeight="1">
      <c r="A791" s="135"/>
      <c r="B791" s="135"/>
      <c r="C791" s="135"/>
      <c r="D791" s="135"/>
      <c r="E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"/>
      <c r="Q791" s="1"/>
      <c r="R791" s="1"/>
      <c r="S791" s="1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  <c r="AF791" s="135"/>
      <c r="AG791" s="135"/>
      <c r="AH791" s="135"/>
      <c r="AI791" s="135"/>
      <c r="AJ791" s="135"/>
      <c r="AK791" s="135"/>
      <c r="AL791" s="135"/>
      <c r="AM791" s="135"/>
      <c r="AN791" s="135"/>
      <c r="AO791" s="135"/>
      <c r="AP791" s="135"/>
      <c r="AQ791" s="135"/>
      <c r="AR791" s="135"/>
      <c r="AS791" s="135"/>
      <c r="AT791" s="135"/>
    </row>
    <row r="792" spans="1:46" ht="12.75" customHeight="1">
      <c r="A792" s="135"/>
      <c r="B792" s="135"/>
      <c r="C792" s="135"/>
      <c r="D792" s="135"/>
      <c r="E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"/>
      <c r="Q792" s="1"/>
      <c r="R792" s="1"/>
      <c r="S792" s="1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/>
      <c r="AP792" s="135"/>
      <c r="AQ792" s="135"/>
      <c r="AR792" s="135"/>
      <c r="AS792" s="135"/>
      <c r="AT792" s="135"/>
    </row>
    <row r="793" spans="1:46" ht="12.75" customHeight="1">
      <c r="A793" s="135"/>
      <c r="B793" s="135"/>
      <c r="C793" s="135"/>
      <c r="D793" s="135"/>
      <c r="E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"/>
      <c r="Q793" s="1"/>
      <c r="R793" s="1"/>
      <c r="S793" s="1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  <c r="AF793" s="135"/>
      <c r="AG793" s="135"/>
      <c r="AH793" s="135"/>
      <c r="AI793" s="135"/>
      <c r="AJ793" s="135"/>
      <c r="AK793" s="135"/>
      <c r="AL793" s="135"/>
      <c r="AM793" s="135"/>
      <c r="AN793" s="135"/>
      <c r="AO793" s="135"/>
      <c r="AP793" s="135"/>
      <c r="AQ793" s="135"/>
      <c r="AR793" s="135"/>
      <c r="AS793" s="135"/>
      <c r="AT793" s="135"/>
    </row>
    <row r="794" spans="1:46" ht="12.75" customHeight="1">
      <c r="A794" s="135"/>
      <c r="B794" s="135"/>
      <c r="C794" s="135"/>
      <c r="D794" s="135"/>
      <c r="E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"/>
      <c r="Q794" s="1"/>
      <c r="R794" s="1"/>
      <c r="S794" s="1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135"/>
    </row>
    <row r="795" spans="1:46" ht="12.75" customHeight="1">
      <c r="A795" s="135"/>
      <c r="B795" s="135"/>
      <c r="C795" s="135"/>
      <c r="D795" s="135"/>
      <c r="E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"/>
      <c r="Q795" s="1"/>
      <c r="R795" s="1"/>
      <c r="S795" s="1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  <c r="AF795" s="135"/>
      <c r="AG795" s="135"/>
      <c r="AH795" s="135"/>
      <c r="AI795" s="135"/>
      <c r="AJ795" s="135"/>
      <c r="AK795" s="135"/>
      <c r="AL795" s="135"/>
      <c r="AM795" s="135"/>
      <c r="AN795" s="135"/>
      <c r="AO795" s="135"/>
      <c r="AP795" s="135"/>
      <c r="AQ795" s="135"/>
      <c r="AR795" s="135"/>
      <c r="AS795" s="135"/>
      <c r="AT795" s="135"/>
    </row>
    <row r="796" spans="1:46" ht="12.75" customHeight="1">
      <c r="A796" s="135"/>
      <c r="B796" s="135"/>
      <c r="C796" s="135"/>
      <c r="D796" s="135"/>
      <c r="E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"/>
      <c r="Q796" s="1"/>
      <c r="R796" s="1"/>
      <c r="S796" s="1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135"/>
    </row>
    <row r="797" spans="1:46" ht="12.75" customHeight="1">
      <c r="A797" s="135"/>
      <c r="B797" s="135"/>
      <c r="C797" s="135"/>
      <c r="D797" s="135"/>
      <c r="E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"/>
      <c r="Q797" s="1"/>
      <c r="R797" s="1"/>
      <c r="S797" s="1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  <c r="AF797" s="135"/>
      <c r="AG797" s="135"/>
      <c r="AH797" s="135"/>
      <c r="AI797" s="135"/>
      <c r="AJ797" s="135"/>
      <c r="AK797" s="135"/>
      <c r="AL797" s="135"/>
      <c r="AM797" s="135"/>
      <c r="AN797" s="135"/>
      <c r="AO797" s="135"/>
      <c r="AP797" s="135"/>
      <c r="AQ797" s="135"/>
      <c r="AR797" s="135"/>
      <c r="AS797" s="135"/>
      <c r="AT797" s="135"/>
    </row>
    <row r="798" spans="1:46" ht="12.75" customHeight="1">
      <c r="A798" s="135"/>
      <c r="B798" s="135"/>
      <c r="C798" s="135"/>
      <c r="D798" s="135"/>
      <c r="E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"/>
      <c r="Q798" s="1"/>
      <c r="R798" s="1"/>
      <c r="S798" s="1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135"/>
    </row>
    <row r="799" spans="1:46" ht="12.75" customHeight="1">
      <c r="A799" s="135"/>
      <c r="B799" s="135"/>
      <c r="C799" s="135"/>
      <c r="D799" s="135"/>
      <c r="E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"/>
      <c r="Q799" s="1"/>
      <c r="R799" s="1"/>
      <c r="S799" s="1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  <c r="AF799" s="135"/>
      <c r="AG799" s="135"/>
      <c r="AH799" s="135"/>
      <c r="AI799" s="135"/>
      <c r="AJ799" s="135"/>
      <c r="AK799" s="135"/>
      <c r="AL799" s="135"/>
      <c r="AM799" s="135"/>
      <c r="AN799" s="135"/>
      <c r="AO799" s="135"/>
      <c r="AP799" s="135"/>
      <c r="AQ799" s="135"/>
      <c r="AR799" s="135"/>
      <c r="AS799" s="135"/>
      <c r="AT799" s="135"/>
    </row>
    <row r="800" spans="1:46" ht="12.75" customHeight="1">
      <c r="A800" s="135"/>
      <c r="B800" s="135"/>
      <c r="C800" s="135"/>
      <c r="D800" s="135"/>
      <c r="E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"/>
      <c r="Q800" s="1"/>
      <c r="R800" s="1"/>
      <c r="S800" s="1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  <c r="AM800" s="135"/>
      <c r="AN800" s="135"/>
      <c r="AO800" s="135"/>
      <c r="AP800" s="135"/>
      <c r="AQ800" s="135"/>
      <c r="AR800" s="135"/>
      <c r="AS800" s="135"/>
      <c r="AT800" s="135"/>
    </row>
    <row r="801" spans="1:46" ht="12.75" customHeight="1">
      <c r="A801" s="135"/>
      <c r="B801" s="135"/>
      <c r="C801" s="135"/>
      <c r="D801" s="135"/>
      <c r="E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"/>
      <c r="Q801" s="1"/>
      <c r="R801" s="1"/>
      <c r="S801" s="1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  <c r="AF801" s="135"/>
      <c r="AG801" s="135"/>
      <c r="AH801" s="135"/>
      <c r="AI801" s="135"/>
      <c r="AJ801" s="135"/>
      <c r="AK801" s="135"/>
      <c r="AL801" s="135"/>
      <c r="AM801" s="135"/>
      <c r="AN801" s="135"/>
      <c r="AO801" s="135"/>
      <c r="AP801" s="135"/>
      <c r="AQ801" s="135"/>
      <c r="AR801" s="135"/>
      <c r="AS801" s="135"/>
      <c r="AT801" s="135"/>
    </row>
    <row r="802" spans="1:46" ht="12.75" customHeight="1">
      <c r="A802" s="135"/>
      <c r="B802" s="135"/>
      <c r="C802" s="135"/>
      <c r="D802" s="135"/>
      <c r="E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"/>
      <c r="Q802" s="1"/>
      <c r="R802" s="1"/>
      <c r="S802" s="1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  <c r="AQ802" s="135"/>
      <c r="AR802" s="135"/>
      <c r="AS802" s="135"/>
      <c r="AT802" s="135"/>
    </row>
    <row r="803" spans="1:46" ht="12.75" customHeight="1">
      <c r="A803" s="135"/>
      <c r="B803" s="135"/>
      <c r="C803" s="135"/>
      <c r="D803" s="135"/>
      <c r="E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"/>
      <c r="Q803" s="1"/>
      <c r="R803" s="1"/>
      <c r="S803" s="1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  <c r="AF803" s="135"/>
      <c r="AG803" s="135"/>
      <c r="AH803" s="135"/>
      <c r="AI803" s="135"/>
      <c r="AJ803" s="135"/>
      <c r="AK803" s="135"/>
      <c r="AL803" s="135"/>
      <c r="AM803" s="135"/>
      <c r="AN803" s="135"/>
      <c r="AO803" s="135"/>
      <c r="AP803" s="135"/>
      <c r="AQ803" s="135"/>
      <c r="AR803" s="135"/>
      <c r="AS803" s="135"/>
      <c r="AT803" s="135"/>
    </row>
    <row r="804" spans="1:46" ht="12.75" customHeight="1">
      <c r="A804" s="135"/>
      <c r="B804" s="135"/>
      <c r="C804" s="135"/>
      <c r="D804" s="135"/>
      <c r="E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"/>
      <c r="Q804" s="1"/>
      <c r="R804" s="1"/>
      <c r="S804" s="1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135"/>
    </row>
    <row r="805" spans="1:46" ht="12.75" customHeight="1">
      <c r="A805" s="135"/>
      <c r="B805" s="135"/>
      <c r="C805" s="135"/>
      <c r="D805" s="135"/>
      <c r="E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"/>
      <c r="Q805" s="1"/>
      <c r="R805" s="1"/>
      <c r="S805" s="1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5"/>
      <c r="AM805" s="135"/>
      <c r="AN805" s="135"/>
      <c r="AO805" s="135"/>
      <c r="AP805" s="135"/>
      <c r="AQ805" s="135"/>
      <c r="AR805" s="135"/>
      <c r="AS805" s="135"/>
      <c r="AT805" s="135"/>
    </row>
    <row r="806" spans="1:46" ht="12.75" customHeight="1">
      <c r="A806" s="135"/>
      <c r="B806" s="135"/>
      <c r="C806" s="135"/>
      <c r="D806" s="135"/>
      <c r="E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"/>
      <c r="Q806" s="1"/>
      <c r="R806" s="1"/>
      <c r="S806" s="1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5"/>
      <c r="AM806" s="135"/>
      <c r="AN806" s="135"/>
      <c r="AO806" s="135"/>
      <c r="AP806" s="135"/>
      <c r="AQ806" s="135"/>
      <c r="AR806" s="135"/>
      <c r="AS806" s="135"/>
      <c r="AT806" s="135"/>
    </row>
    <row r="807" spans="1:46" ht="12.75" customHeight="1">
      <c r="A807" s="135"/>
      <c r="B807" s="135"/>
      <c r="C807" s="135"/>
      <c r="D807" s="135"/>
      <c r="E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"/>
      <c r="Q807" s="1"/>
      <c r="R807" s="1"/>
      <c r="S807" s="1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  <c r="AM807" s="135"/>
      <c r="AN807" s="135"/>
      <c r="AO807" s="135"/>
      <c r="AP807" s="135"/>
      <c r="AQ807" s="135"/>
      <c r="AR807" s="135"/>
      <c r="AS807" s="135"/>
      <c r="AT807" s="135"/>
    </row>
    <row r="808" spans="1:46" ht="12.75" customHeight="1">
      <c r="A808" s="135"/>
      <c r="B808" s="135"/>
      <c r="C808" s="135"/>
      <c r="D808" s="135"/>
      <c r="E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"/>
      <c r="Q808" s="1"/>
      <c r="R808" s="1"/>
      <c r="S808" s="1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135"/>
    </row>
    <row r="809" spans="1:46" ht="12.75" customHeight="1">
      <c r="A809" s="135"/>
      <c r="B809" s="135"/>
      <c r="C809" s="135"/>
      <c r="D809" s="135"/>
      <c r="E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"/>
      <c r="Q809" s="1"/>
      <c r="R809" s="1"/>
      <c r="S809" s="1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  <c r="AF809" s="135"/>
      <c r="AG809" s="135"/>
      <c r="AH809" s="135"/>
      <c r="AI809" s="135"/>
      <c r="AJ809" s="135"/>
      <c r="AK809" s="135"/>
      <c r="AL809" s="135"/>
      <c r="AM809" s="135"/>
      <c r="AN809" s="135"/>
      <c r="AO809" s="135"/>
      <c r="AP809" s="135"/>
      <c r="AQ809" s="135"/>
      <c r="AR809" s="135"/>
      <c r="AS809" s="135"/>
      <c r="AT809" s="135"/>
    </row>
    <row r="810" spans="1:46" ht="12.75" customHeight="1">
      <c r="A810" s="135"/>
      <c r="B810" s="135"/>
      <c r="C810" s="135"/>
      <c r="D810" s="135"/>
      <c r="E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"/>
      <c r="Q810" s="1"/>
      <c r="R810" s="1"/>
      <c r="S810" s="1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/>
      <c r="AL810" s="135"/>
      <c r="AM810" s="135"/>
      <c r="AN810" s="135"/>
      <c r="AO810" s="135"/>
      <c r="AP810" s="135"/>
      <c r="AQ810" s="135"/>
      <c r="AR810" s="135"/>
      <c r="AS810" s="135"/>
      <c r="AT810" s="135"/>
    </row>
    <row r="811" spans="1:46" ht="12.75" customHeight="1">
      <c r="A811" s="135"/>
      <c r="B811" s="135"/>
      <c r="C811" s="135"/>
      <c r="D811" s="135"/>
      <c r="E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"/>
      <c r="Q811" s="1"/>
      <c r="R811" s="1"/>
      <c r="S811" s="1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  <c r="AF811" s="135"/>
      <c r="AG811" s="135"/>
      <c r="AH811" s="135"/>
      <c r="AI811" s="135"/>
      <c r="AJ811" s="135"/>
      <c r="AK811" s="135"/>
      <c r="AL811" s="135"/>
      <c r="AM811" s="135"/>
      <c r="AN811" s="135"/>
      <c r="AO811" s="135"/>
      <c r="AP811" s="135"/>
      <c r="AQ811" s="135"/>
      <c r="AR811" s="135"/>
      <c r="AS811" s="135"/>
      <c r="AT811" s="135"/>
    </row>
    <row r="812" spans="1:46" ht="12.75" customHeight="1">
      <c r="A812" s="135"/>
      <c r="B812" s="135"/>
      <c r="C812" s="135"/>
      <c r="D812" s="135"/>
      <c r="E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"/>
      <c r="Q812" s="1"/>
      <c r="R812" s="1"/>
      <c r="S812" s="1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135"/>
    </row>
    <row r="813" spans="1:46" ht="12.75" customHeight="1">
      <c r="A813" s="135"/>
      <c r="B813" s="135"/>
      <c r="C813" s="135"/>
      <c r="D813" s="135"/>
      <c r="E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"/>
      <c r="Q813" s="1"/>
      <c r="R813" s="1"/>
      <c r="S813" s="1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  <c r="AF813" s="135"/>
      <c r="AG813" s="135"/>
      <c r="AH813" s="135"/>
      <c r="AI813" s="135"/>
      <c r="AJ813" s="135"/>
      <c r="AK813" s="135"/>
      <c r="AL813" s="135"/>
      <c r="AM813" s="135"/>
      <c r="AN813" s="135"/>
      <c r="AO813" s="135"/>
      <c r="AP813" s="135"/>
      <c r="AQ813" s="135"/>
      <c r="AR813" s="135"/>
      <c r="AS813" s="135"/>
      <c r="AT813" s="135"/>
    </row>
    <row r="814" spans="1:46" ht="12.75" customHeight="1">
      <c r="A814" s="135"/>
      <c r="B814" s="135"/>
      <c r="C814" s="135"/>
      <c r="D814" s="135"/>
      <c r="E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"/>
      <c r="Q814" s="1"/>
      <c r="R814" s="1"/>
      <c r="S814" s="1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135"/>
    </row>
    <row r="815" spans="1:46" ht="12.75" customHeight="1">
      <c r="A815" s="135"/>
      <c r="B815" s="135"/>
      <c r="C815" s="135"/>
      <c r="D815" s="135"/>
      <c r="E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"/>
      <c r="Q815" s="1"/>
      <c r="R815" s="1"/>
      <c r="S815" s="1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  <c r="AF815" s="135"/>
      <c r="AG815" s="135"/>
      <c r="AH815" s="135"/>
      <c r="AI815" s="135"/>
      <c r="AJ815" s="135"/>
      <c r="AK815" s="135"/>
      <c r="AL815" s="135"/>
      <c r="AM815" s="135"/>
      <c r="AN815" s="135"/>
      <c r="AO815" s="135"/>
      <c r="AP815" s="135"/>
      <c r="AQ815" s="135"/>
      <c r="AR815" s="135"/>
      <c r="AS815" s="135"/>
      <c r="AT815" s="135"/>
    </row>
    <row r="816" spans="1:46" ht="12.75" customHeight="1">
      <c r="A816" s="135"/>
      <c r="B816" s="135"/>
      <c r="C816" s="135"/>
      <c r="D816" s="135"/>
      <c r="E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"/>
      <c r="Q816" s="1"/>
      <c r="R816" s="1"/>
      <c r="S816" s="1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  <c r="AF816" s="135"/>
      <c r="AG816" s="135"/>
      <c r="AH816" s="135"/>
      <c r="AI816" s="135"/>
      <c r="AJ816" s="135"/>
      <c r="AK816" s="135"/>
      <c r="AL816" s="135"/>
      <c r="AM816" s="135"/>
      <c r="AN816" s="135"/>
      <c r="AO816" s="135"/>
      <c r="AP816" s="135"/>
      <c r="AQ816" s="135"/>
      <c r="AR816" s="135"/>
      <c r="AS816" s="135"/>
      <c r="AT816" s="135"/>
    </row>
    <row r="817" spans="1:46" ht="12.75" customHeight="1">
      <c r="A817" s="135"/>
      <c r="B817" s="135"/>
      <c r="C817" s="135"/>
      <c r="D817" s="135"/>
      <c r="E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"/>
      <c r="Q817" s="1"/>
      <c r="R817" s="1"/>
      <c r="S817" s="1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  <c r="AF817" s="135"/>
      <c r="AG817" s="135"/>
      <c r="AH817" s="135"/>
      <c r="AI817" s="135"/>
      <c r="AJ817" s="135"/>
      <c r="AK817" s="135"/>
      <c r="AL817" s="135"/>
      <c r="AM817" s="135"/>
      <c r="AN817" s="135"/>
      <c r="AO817" s="135"/>
      <c r="AP817" s="135"/>
      <c r="AQ817" s="135"/>
      <c r="AR817" s="135"/>
      <c r="AS817" s="135"/>
      <c r="AT817" s="135"/>
    </row>
    <row r="818" spans="1:46" ht="12.75" customHeight="1">
      <c r="A818" s="135"/>
      <c r="B818" s="135"/>
      <c r="C818" s="135"/>
      <c r="D818" s="135"/>
      <c r="E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"/>
      <c r="Q818" s="1"/>
      <c r="R818" s="1"/>
      <c r="S818" s="1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  <c r="AF818" s="135"/>
      <c r="AG818" s="135"/>
      <c r="AH818" s="135"/>
      <c r="AI818" s="135"/>
      <c r="AJ818" s="135"/>
      <c r="AK818" s="135"/>
      <c r="AL818" s="135"/>
      <c r="AM818" s="135"/>
      <c r="AN818" s="135"/>
      <c r="AO818" s="135"/>
      <c r="AP818" s="135"/>
      <c r="AQ818" s="135"/>
      <c r="AR818" s="135"/>
      <c r="AS818" s="135"/>
      <c r="AT818" s="135"/>
    </row>
    <row r="819" spans="1:46" ht="12.75" customHeight="1">
      <c r="A819" s="135"/>
      <c r="B819" s="135"/>
      <c r="C819" s="135"/>
      <c r="D819" s="135"/>
      <c r="E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"/>
      <c r="Q819" s="1"/>
      <c r="R819" s="1"/>
      <c r="S819" s="1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  <c r="AF819" s="135"/>
      <c r="AG819" s="135"/>
      <c r="AH819" s="135"/>
      <c r="AI819" s="135"/>
      <c r="AJ819" s="135"/>
      <c r="AK819" s="135"/>
      <c r="AL819" s="135"/>
      <c r="AM819" s="135"/>
      <c r="AN819" s="135"/>
      <c r="AO819" s="135"/>
      <c r="AP819" s="135"/>
      <c r="AQ819" s="135"/>
      <c r="AR819" s="135"/>
      <c r="AS819" s="135"/>
      <c r="AT819" s="135"/>
    </row>
    <row r="820" spans="1:46" ht="12.75" customHeight="1">
      <c r="A820" s="135"/>
      <c r="B820" s="135"/>
      <c r="C820" s="135"/>
      <c r="D820" s="135"/>
      <c r="E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"/>
      <c r="Q820" s="1"/>
      <c r="R820" s="1"/>
      <c r="S820" s="1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  <c r="AF820" s="135"/>
      <c r="AG820" s="135"/>
      <c r="AH820" s="135"/>
      <c r="AI820" s="135"/>
      <c r="AJ820" s="135"/>
      <c r="AK820" s="135"/>
      <c r="AL820" s="135"/>
      <c r="AM820" s="135"/>
      <c r="AN820" s="135"/>
      <c r="AO820" s="135"/>
      <c r="AP820" s="135"/>
      <c r="AQ820" s="135"/>
      <c r="AR820" s="135"/>
      <c r="AS820" s="135"/>
      <c r="AT820" s="135"/>
    </row>
    <row r="821" spans="1:46" ht="12.75" customHeight="1">
      <c r="A821" s="135"/>
      <c r="B821" s="135"/>
      <c r="C821" s="135"/>
      <c r="D821" s="135"/>
      <c r="E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"/>
      <c r="Q821" s="1"/>
      <c r="R821" s="1"/>
      <c r="S821" s="1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  <c r="AF821" s="135"/>
      <c r="AG821" s="135"/>
      <c r="AH821" s="135"/>
      <c r="AI821" s="135"/>
      <c r="AJ821" s="135"/>
      <c r="AK821" s="135"/>
      <c r="AL821" s="135"/>
      <c r="AM821" s="135"/>
      <c r="AN821" s="135"/>
      <c r="AO821" s="135"/>
      <c r="AP821" s="135"/>
      <c r="AQ821" s="135"/>
      <c r="AR821" s="135"/>
      <c r="AS821" s="135"/>
      <c r="AT821" s="135"/>
    </row>
    <row r="822" spans="1:46" ht="12.75" customHeight="1">
      <c r="A822" s="135"/>
      <c r="B822" s="135"/>
      <c r="C822" s="135"/>
      <c r="D822" s="135"/>
      <c r="E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"/>
      <c r="Q822" s="1"/>
      <c r="R822" s="1"/>
      <c r="S822" s="1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135"/>
    </row>
    <row r="823" spans="1:46" ht="12.75" customHeight="1">
      <c r="A823" s="135"/>
      <c r="B823" s="135"/>
      <c r="C823" s="135"/>
      <c r="D823" s="135"/>
      <c r="E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"/>
      <c r="Q823" s="1"/>
      <c r="R823" s="1"/>
      <c r="S823" s="1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  <c r="AF823" s="135"/>
      <c r="AG823" s="135"/>
      <c r="AH823" s="135"/>
      <c r="AI823" s="135"/>
      <c r="AJ823" s="135"/>
      <c r="AK823" s="135"/>
      <c r="AL823" s="135"/>
      <c r="AM823" s="135"/>
      <c r="AN823" s="135"/>
      <c r="AO823" s="135"/>
      <c r="AP823" s="135"/>
      <c r="AQ823" s="135"/>
      <c r="AR823" s="135"/>
      <c r="AS823" s="135"/>
      <c r="AT823" s="135"/>
    </row>
    <row r="824" spans="1:46" ht="12.75" customHeight="1">
      <c r="A824" s="135"/>
      <c r="B824" s="135"/>
      <c r="C824" s="135"/>
      <c r="D824" s="135"/>
      <c r="E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"/>
      <c r="Q824" s="1"/>
      <c r="R824" s="1"/>
      <c r="S824" s="1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  <c r="AF824" s="135"/>
      <c r="AG824" s="135"/>
      <c r="AH824" s="135"/>
      <c r="AI824" s="135"/>
      <c r="AJ824" s="135"/>
      <c r="AK824" s="135"/>
      <c r="AL824" s="135"/>
      <c r="AM824" s="135"/>
      <c r="AN824" s="135"/>
      <c r="AO824" s="135"/>
      <c r="AP824" s="135"/>
      <c r="AQ824" s="135"/>
      <c r="AR824" s="135"/>
      <c r="AS824" s="135"/>
      <c r="AT824" s="135"/>
    </row>
    <row r="825" spans="1:46" ht="12.75" customHeight="1">
      <c r="A825" s="135"/>
      <c r="B825" s="135"/>
      <c r="C825" s="135"/>
      <c r="D825" s="135"/>
      <c r="E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"/>
      <c r="Q825" s="1"/>
      <c r="R825" s="1"/>
      <c r="S825" s="1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  <c r="AF825" s="135"/>
      <c r="AG825" s="135"/>
      <c r="AH825" s="135"/>
      <c r="AI825" s="135"/>
      <c r="AJ825" s="135"/>
      <c r="AK825" s="135"/>
      <c r="AL825" s="135"/>
      <c r="AM825" s="135"/>
      <c r="AN825" s="135"/>
      <c r="AO825" s="135"/>
      <c r="AP825" s="135"/>
      <c r="AQ825" s="135"/>
      <c r="AR825" s="135"/>
      <c r="AS825" s="135"/>
      <c r="AT825" s="135"/>
    </row>
    <row r="826" spans="1:46" ht="12.75" customHeight="1">
      <c r="A826" s="135"/>
      <c r="B826" s="135"/>
      <c r="C826" s="135"/>
      <c r="D826" s="135"/>
      <c r="E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"/>
      <c r="Q826" s="1"/>
      <c r="R826" s="1"/>
      <c r="S826" s="1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  <c r="AF826" s="135"/>
      <c r="AG826" s="135"/>
      <c r="AH826" s="135"/>
      <c r="AI826" s="135"/>
      <c r="AJ826" s="135"/>
      <c r="AK826" s="135"/>
      <c r="AL826" s="135"/>
      <c r="AM826" s="135"/>
      <c r="AN826" s="135"/>
      <c r="AO826" s="135"/>
      <c r="AP826" s="135"/>
      <c r="AQ826" s="135"/>
      <c r="AR826" s="135"/>
      <c r="AS826" s="135"/>
      <c r="AT826" s="135"/>
    </row>
    <row r="827" spans="1:46" ht="12.75" customHeight="1">
      <c r="A827" s="135"/>
      <c r="B827" s="135"/>
      <c r="C827" s="135"/>
      <c r="D827" s="135"/>
      <c r="E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"/>
      <c r="Q827" s="1"/>
      <c r="R827" s="1"/>
      <c r="S827" s="1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  <c r="AF827" s="135"/>
      <c r="AG827" s="135"/>
      <c r="AH827" s="135"/>
      <c r="AI827" s="135"/>
      <c r="AJ827" s="135"/>
      <c r="AK827" s="135"/>
      <c r="AL827" s="135"/>
      <c r="AM827" s="135"/>
      <c r="AN827" s="135"/>
      <c r="AO827" s="135"/>
      <c r="AP827" s="135"/>
      <c r="AQ827" s="135"/>
      <c r="AR827" s="135"/>
      <c r="AS827" s="135"/>
      <c r="AT827" s="135"/>
    </row>
    <row r="828" spans="1:46" ht="12.75" customHeight="1">
      <c r="A828" s="135"/>
      <c r="B828" s="135"/>
      <c r="C828" s="135"/>
      <c r="D828" s="135"/>
      <c r="E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"/>
      <c r="Q828" s="1"/>
      <c r="R828" s="1"/>
      <c r="S828" s="1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  <c r="AF828" s="135"/>
      <c r="AG828" s="135"/>
      <c r="AH828" s="135"/>
      <c r="AI828" s="135"/>
      <c r="AJ828" s="135"/>
      <c r="AK828" s="135"/>
      <c r="AL828" s="135"/>
      <c r="AM828" s="135"/>
      <c r="AN828" s="135"/>
      <c r="AO828" s="135"/>
      <c r="AP828" s="135"/>
      <c r="AQ828" s="135"/>
      <c r="AR828" s="135"/>
      <c r="AS828" s="135"/>
      <c r="AT828" s="135"/>
    </row>
    <row r="829" spans="1:46" ht="12.75" customHeight="1">
      <c r="A829" s="135"/>
      <c r="B829" s="135"/>
      <c r="C829" s="135"/>
      <c r="D829" s="135"/>
      <c r="E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"/>
      <c r="Q829" s="1"/>
      <c r="R829" s="1"/>
      <c r="S829" s="1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  <c r="AF829" s="135"/>
      <c r="AG829" s="135"/>
      <c r="AH829" s="135"/>
      <c r="AI829" s="135"/>
      <c r="AJ829" s="135"/>
      <c r="AK829" s="135"/>
      <c r="AL829" s="135"/>
      <c r="AM829" s="135"/>
      <c r="AN829" s="135"/>
      <c r="AO829" s="135"/>
      <c r="AP829" s="135"/>
      <c r="AQ829" s="135"/>
      <c r="AR829" s="135"/>
      <c r="AS829" s="135"/>
      <c r="AT829" s="135"/>
    </row>
    <row r="830" spans="1:46" ht="12.75" customHeight="1">
      <c r="A830" s="135"/>
      <c r="B830" s="135"/>
      <c r="C830" s="135"/>
      <c r="D830" s="135"/>
      <c r="E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"/>
      <c r="Q830" s="1"/>
      <c r="R830" s="1"/>
      <c r="S830" s="1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  <c r="AF830" s="135"/>
      <c r="AG830" s="135"/>
      <c r="AH830" s="135"/>
      <c r="AI830" s="135"/>
      <c r="AJ830" s="135"/>
      <c r="AK830" s="135"/>
      <c r="AL830" s="135"/>
      <c r="AM830" s="135"/>
      <c r="AN830" s="135"/>
      <c r="AO830" s="135"/>
      <c r="AP830" s="135"/>
      <c r="AQ830" s="135"/>
      <c r="AR830" s="135"/>
      <c r="AS830" s="135"/>
      <c r="AT830" s="135"/>
    </row>
  </sheetData>
  <mergeCells count="34"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C1">
      <selection activeCell="S58" sqref="S58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195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</row>
    <row r="18" spans="1:4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211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</row>
    <row r="25" spans="1:4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1:4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81"/>
      <c r="N26" s="163"/>
      <c r="O26" s="163"/>
      <c r="P26" s="163"/>
      <c r="Q26" s="163"/>
      <c r="R26" s="1"/>
      <c r="S26" s="1"/>
      <c r="T26" s="1"/>
      <c r="U26" s="1"/>
      <c r="V26" s="1"/>
      <c r="W26" s="1"/>
      <c r="X26" s="1"/>
      <c r="Y26" s="1"/>
      <c r="Z26" s="1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ht="13.5" customHeight="1">
      <c r="A27" s="163" t="s">
        <v>212</v>
      </c>
      <c r="B27" s="163"/>
      <c r="C27" s="163"/>
      <c r="D27" s="163"/>
      <c r="E27" s="163"/>
      <c r="F27" s="164"/>
      <c r="G27" s="165"/>
      <c r="H27" s="165"/>
      <c r="I27" s="173"/>
      <c r="J27" s="169"/>
      <c r="K27" s="169"/>
      <c r="L27" s="169"/>
      <c r="M27" s="184"/>
      <c r="N27" s="182"/>
      <c r="O27" s="182"/>
      <c r="P27" s="182"/>
      <c r="Q27" s="182"/>
      <c r="R27" s="190"/>
      <c r="S27" s="1"/>
      <c r="T27" s="1"/>
      <c r="U27" s="1"/>
      <c r="V27" s="1"/>
      <c r="W27" s="1"/>
      <c r="X27" s="1"/>
      <c r="Y27" s="1"/>
      <c r="Z27" s="1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187"/>
      <c r="N28" s="180"/>
      <c r="O28" s="180"/>
      <c r="P28" s="180"/>
      <c r="Q28" s="180"/>
      <c r="R28" s="1"/>
      <c r="S28" s="1"/>
      <c r="T28" s="1"/>
      <c r="U28" s="1"/>
      <c r="V28" s="1"/>
      <c r="W28" s="1"/>
      <c r="X28" s="1"/>
      <c r="Y28" s="1"/>
      <c r="Z28" s="1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</row>
    <row r="29" spans="1:4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</row>
    <row r="31" spans="1:46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1592</v>
      </c>
      <c r="J32" s="53">
        <v>1592</v>
      </c>
      <c r="K32" s="54">
        <v>1302.6</v>
      </c>
      <c r="L32" s="53">
        <v>1302.6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1592</v>
      </c>
      <c r="J43" s="74">
        <v>1592</v>
      </c>
      <c r="K43" s="73">
        <v>1302.6</v>
      </c>
      <c r="L43" s="73">
        <v>1302.6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1592</v>
      </c>
      <c r="J44" s="54">
        <v>1592</v>
      </c>
      <c r="K44" s="53">
        <v>1302.6</v>
      </c>
      <c r="L44" s="54">
        <v>1302.6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1592</v>
      </c>
      <c r="J45" s="54">
        <v>1592</v>
      </c>
      <c r="K45" s="62">
        <v>1302.6</v>
      </c>
      <c r="L45" s="62">
        <v>1302.6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1592</v>
      </c>
      <c r="J46" s="82">
        <v>1592</v>
      </c>
      <c r="K46" s="82">
        <v>1302.6</v>
      </c>
      <c r="L46" s="83">
        <v>1302.6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</row>
    <row r="56" spans="1:46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>
        <v>1592</v>
      </c>
      <c r="J59" s="69">
        <v>1592</v>
      </c>
      <c r="K59" s="69">
        <v>1302.6</v>
      </c>
      <c r="L59" s="69">
        <v>1302.6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</row>
    <row r="92" spans="1:46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</row>
    <row r="133" spans="1:46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</row>
    <row r="173" spans="1:46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</row>
    <row r="210" spans="1:46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</row>
    <row r="249" spans="1:46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</row>
    <row r="290" spans="1:46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</row>
    <row r="332" spans="1:46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1592</v>
      </c>
      <c r="J346" s="114">
        <v>1592</v>
      </c>
      <c r="K346" s="114">
        <v>1302.6</v>
      </c>
      <c r="L346" s="115">
        <v>1302.6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</row>
    <row r="356" spans="16:46" ht="12.75" customHeight="1">
      <c r="P356" s="1"/>
      <c r="Q356" s="1"/>
      <c r="R356" s="1"/>
      <c r="S356" s="1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</row>
    <row r="357" spans="16:46" ht="12.75" customHeight="1">
      <c r="P357" s="1"/>
      <c r="Q357" s="1"/>
      <c r="R357" s="1"/>
      <c r="S357" s="1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</row>
    <row r="358" spans="16:46" ht="12.75" customHeight="1">
      <c r="P358" s="1"/>
      <c r="Q358" s="1"/>
      <c r="R358" s="1"/>
      <c r="S358" s="1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</row>
    <row r="359" spans="16:46" ht="12.75" customHeight="1">
      <c r="P359" s="1"/>
      <c r="Q359" s="1"/>
      <c r="R359" s="1"/>
      <c r="S359" s="1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</row>
    <row r="360" spans="16:46" ht="12.75" customHeight="1">
      <c r="P360" s="1"/>
      <c r="Q360" s="1"/>
      <c r="R360" s="1"/>
      <c r="S360" s="1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</row>
    <row r="361" spans="16:46" ht="12.75" customHeight="1">
      <c r="P361" s="1"/>
      <c r="Q361" s="1"/>
      <c r="R361" s="1"/>
      <c r="S361" s="1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</row>
    <row r="362" spans="16:46" ht="12.75" customHeight="1">
      <c r="P362" s="1"/>
      <c r="Q362" s="1"/>
      <c r="R362" s="1"/>
      <c r="S362" s="1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</row>
    <row r="363" spans="16:46" ht="12.75" customHeight="1">
      <c r="P363" s="1"/>
      <c r="Q363" s="1"/>
      <c r="R363" s="1"/>
      <c r="S363" s="1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</row>
    <row r="364" spans="16:46" ht="12.75" customHeight="1">
      <c r="P364" s="1"/>
      <c r="Q364" s="1"/>
      <c r="R364" s="1"/>
      <c r="S364" s="1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</row>
    <row r="365" spans="16:46" ht="12.75" customHeight="1">
      <c r="P365" s="1"/>
      <c r="Q365" s="1"/>
      <c r="R365" s="1"/>
      <c r="S365" s="1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</row>
    <row r="366" spans="16:46" ht="12.75" customHeight="1">
      <c r="P366" s="1"/>
      <c r="Q366" s="1"/>
      <c r="R366" s="1"/>
      <c r="S366" s="1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</row>
    <row r="367" spans="16:46" ht="12.75" customHeight="1">
      <c r="P367" s="1"/>
      <c r="Q367" s="1"/>
      <c r="R367" s="1"/>
      <c r="S367" s="1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</row>
    <row r="368" spans="16:46" ht="12.75" customHeight="1">
      <c r="P368" s="1"/>
      <c r="Q368" s="1"/>
      <c r="R368" s="1"/>
      <c r="S368" s="1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</row>
    <row r="369" spans="1:46" ht="12.75" customHeight="1">
      <c r="A369" s="135"/>
      <c r="B369" s="135"/>
      <c r="C369" s="135"/>
      <c r="D369" s="135"/>
      <c r="E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"/>
      <c r="Q369" s="1"/>
      <c r="R369" s="1"/>
      <c r="S369" s="1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</row>
    <row r="370" spans="1:46" ht="12.75" customHeight="1">
      <c r="A370" s="135"/>
      <c r="B370" s="135"/>
      <c r="C370" s="135"/>
      <c r="D370" s="135"/>
      <c r="E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"/>
      <c r="Q370" s="1"/>
      <c r="R370" s="1"/>
      <c r="S370" s="1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</row>
    <row r="371" spans="1:46" ht="12.75" customHeight="1">
      <c r="A371" s="135"/>
      <c r="B371" s="135"/>
      <c r="C371" s="135"/>
      <c r="D371" s="135"/>
      <c r="E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"/>
      <c r="Q371" s="1"/>
      <c r="R371" s="1"/>
      <c r="S371" s="1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</row>
    <row r="372" spans="1:46" ht="12.75" customHeight="1">
      <c r="A372" s="135"/>
      <c r="B372" s="135"/>
      <c r="C372" s="135"/>
      <c r="D372" s="135"/>
      <c r="E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"/>
      <c r="Q372" s="1"/>
      <c r="R372" s="1"/>
      <c r="S372" s="1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</row>
    <row r="373" spans="1:46" ht="12.75" customHeight="1">
      <c r="A373" s="135"/>
      <c r="B373" s="135"/>
      <c r="C373" s="135"/>
      <c r="D373" s="135"/>
      <c r="E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"/>
      <c r="Q373" s="1"/>
      <c r="R373" s="1"/>
      <c r="S373" s="1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</row>
    <row r="374" spans="1:46" ht="12.75" customHeight="1">
      <c r="A374" s="135"/>
      <c r="B374" s="135"/>
      <c r="C374" s="135"/>
      <c r="D374" s="135"/>
      <c r="E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"/>
      <c r="Q374" s="1"/>
      <c r="R374" s="1"/>
      <c r="S374" s="1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</row>
    <row r="375" spans="1:46" ht="12.75" customHeight="1">
      <c r="A375" s="135"/>
      <c r="B375" s="135"/>
      <c r="C375" s="135"/>
      <c r="D375" s="135"/>
      <c r="E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"/>
      <c r="Q375" s="1"/>
      <c r="R375" s="1"/>
      <c r="S375" s="1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</row>
    <row r="376" spans="1:46" ht="12.75" customHeight="1">
      <c r="A376" s="135"/>
      <c r="B376" s="135"/>
      <c r="C376" s="135"/>
      <c r="D376" s="135"/>
      <c r="E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"/>
      <c r="Q376" s="1"/>
      <c r="R376" s="1"/>
      <c r="S376" s="1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</row>
    <row r="377" spans="1:46" ht="12.75" customHeight="1">
      <c r="A377" s="135"/>
      <c r="B377" s="135"/>
      <c r="C377" s="135"/>
      <c r="D377" s="135"/>
      <c r="E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"/>
      <c r="Q377" s="1"/>
      <c r="R377" s="1"/>
      <c r="S377" s="1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</row>
    <row r="378" spans="1:46" ht="12.75" customHeight="1">
      <c r="A378" s="135"/>
      <c r="B378" s="135"/>
      <c r="C378" s="135"/>
      <c r="D378" s="135"/>
      <c r="E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"/>
      <c r="Q378" s="1"/>
      <c r="R378" s="1"/>
      <c r="S378" s="1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</row>
    <row r="379" spans="1:46" ht="12.75" customHeight="1">
      <c r="A379" s="135"/>
      <c r="B379" s="135"/>
      <c r="C379" s="135"/>
      <c r="D379" s="135"/>
      <c r="E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"/>
      <c r="Q379" s="1"/>
      <c r="R379" s="1"/>
      <c r="S379" s="1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</row>
    <row r="380" spans="1:46" ht="12.75" customHeight="1">
      <c r="A380" s="135"/>
      <c r="B380" s="135"/>
      <c r="C380" s="135"/>
      <c r="D380" s="135"/>
      <c r="E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"/>
      <c r="Q380" s="1"/>
      <c r="R380" s="1"/>
      <c r="S380" s="1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</row>
    <row r="381" spans="1:46" ht="12.75" customHeight="1">
      <c r="A381" s="135"/>
      <c r="B381" s="135"/>
      <c r="C381" s="135"/>
      <c r="D381" s="135"/>
      <c r="E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"/>
      <c r="Q381" s="1"/>
      <c r="R381" s="1"/>
      <c r="S381" s="1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</row>
    <row r="382" spans="1:46" ht="12.75" customHeight="1">
      <c r="A382" s="135"/>
      <c r="B382" s="135"/>
      <c r="C382" s="135"/>
      <c r="D382" s="135"/>
      <c r="E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"/>
      <c r="Q382" s="1"/>
      <c r="R382" s="1"/>
      <c r="S382" s="1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</row>
    <row r="383" spans="1:46" ht="12.75" customHeight="1">
      <c r="A383" s="135"/>
      <c r="B383" s="135"/>
      <c r="C383" s="135"/>
      <c r="D383" s="135"/>
      <c r="E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"/>
      <c r="Q383" s="1"/>
      <c r="R383" s="1"/>
      <c r="S383" s="1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</row>
    <row r="384" spans="1:46" ht="12.75" customHeight="1">
      <c r="A384" s="135"/>
      <c r="B384" s="135"/>
      <c r="C384" s="135"/>
      <c r="D384" s="135"/>
      <c r="E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"/>
      <c r="Q384" s="1"/>
      <c r="R384" s="1"/>
      <c r="S384" s="1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</row>
    <row r="385" spans="1:46" ht="12.75" customHeight="1">
      <c r="A385" s="135"/>
      <c r="B385" s="135"/>
      <c r="C385" s="135"/>
      <c r="D385" s="135"/>
      <c r="E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"/>
      <c r="Q385" s="1"/>
      <c r="R385" s="1"/>
      <c r="S385" s="1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</row>
    <row r="386" spans="1:46" ht="12.75" customHeight="1">
      <c r="A386" s="135"/>
      <c r="B386" s="135"/>
      <c r="C386" s="135"/>
      <c r="D386" s="135"/>
      <c r="E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"/>
      <c r="Q386" s="1"/>
      <c r="R386" s="1"/>
      <c r="S386" s="1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</row>
    <row r="387" spans="1:46" ht="12.75" customHeight="1">
      <c r="A387" s="135"/>
      <c r="B387" s="135"/>
      <c r="C387" s="135"/>
      <c r="D387" s="135"/>
      <c r="E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"/>
      <c r="Q387" s="1"/>
      <c r="R387" s="1"/>
      <c r="S387" s="1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</row>
    <row r="388" spans="1:46" ht="12.75" customHeight="1">
      <c r="A388" s="135"/>
      <c r="B388" s="135"/>
      <c r="C388" s="135"/>
      <c r="D388" s="135"/>
      <c r="E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"/>
      <c r="Q388" s="1"/>
      <c r="R388" s="1"/>
      <c r="S388" s="1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</row>
    <row r="389" spans="1:46" ht="12.75" customHeight="1">
      <c r="A389" s="135"/>
      <c r="B389" s="135"/>
      <c r="C389" s="135"/>
      <c r="D389" s="135"/>
      <c r="E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"/>
      <c r="Q389" s="1"/>
      <c r="R389" s="1"/>
      <c r="S389" s="1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</row>
    <row r="390" spans="1:46" ht="12.75" customHeight="1">
      <c r="A390" s="135"/>
      <c r="B390" s="135"/>
      <c r="C390" s="135"/>
      <c r="D390" s="135"/>
      <c r="E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"/>
      <c r="Q390" s="1"/>
      <c r="R390" s="1"/>
      <c r="S390" s="1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</row>
    <row r="391" spans="1:46" ht="12.75" customHeight="1">
      <c r="A391" s="135"/>
      <c r="B391" s="135"/>
      <c r="C391" s="135"/>
      <c r="D391" s="135"/>
      <c r="E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"/>
      <c r="Q391" s="1"/>
      <c r="R391" s="1"/>
      <c r="S391" s="1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</row>
    <row r="392" spans="1:46" ht="12.75" customHeight="1">
      <c r="A392" s="135"/>
      <c r="B392" s="135"/>
      <c r="C392" s="135"/>
      <c r="D392" s="135"/>
      <c r="E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"/>
      <c r="Q392" s="1"/>
      <c r="R392" s="1"/>
      <c r="S392" s="1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</row>
    <row r="393" spans="1:46" ht="12.75" customHeight="1">
      <c r="A393" s="135"/>
      <c r="B393" s="135"/>
      <c r="C393" s="135"/>
      <c r="D393" s="135"/>
      <c r="E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"/>
      <c r="Q393" s="1"/>
      <c r="R393" s="1"/>
      <c r="S393" s="1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</row>
    <row r="394" spans="1:46" ht="12.75" customHeight="1">
      <c r="A394" s="135"/>
      <c r="B394" s="135"/>
      <c r="C394" s="135"/>
      <c r="D394" s="135"/>
      <c r="E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"/>
      <c r="Q394" s="1"/>
      <c r="R394" s="1"/>
      <c r="S394" s="1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</row>
    <row r="395" spans="1:46" ht="12.75" customHeight="1">
      <c r="A395" s="135"/>
      <c r="B395" s="135"/>
      <c r="C395" s="135"/>
      <c r="D395" s="135"/>
      <c r="E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"/>
      <c r="Q395" s="1"/>
      <c r="R395" s="1"/>
      <c r="S395" s="1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</row>
    <row r="396" spans="1:46" ht="12.75" customHeight="1">
      <c r="A396" s="135"/>
      <c r="B396" s="135"/>
      <c r="C396" s="135"/>
      <c r="D396" s="135"/>
      <c r="E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"/>
      <c r="Q396" s="1"/>
      <c r="R396" s="1"/>
      <c r="S396" s="1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</row>
    <row r="397" spans="1:46" ht="12.75" customHeight="1">
      <c r="A397" s="135"/>
      <c r="B397" s="135"/>
      <c r="C397" s="135"/>
      <c r="D397" s="135"/>
      <c r="E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"/>
      <c r="Q397" s="1"/>
      <c r="R397" s="1"/>
      <c r="S397" s="1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</row>
    <row r="398" spans="1:46" ht="12.75" customHeight="1">
      <c r="A398" s="135"/>
      <c r="B398" s="135"/>
      <c r="C398" s="135"/>
      <c r="D398" s="135"/>
      <c r="E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"/>
      <c r="Q398" s="1"/>
      <c r="R398" s="1"/>
      <c r="S398" s="1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</row>
    <row r="399" spans="1:46" ht="12.75" customHeight="1">
      <c r="A399" s="135"/>
      <c r="B399" s="135"/>
      <c r="C399" s="135"/>
      <c r="D399" s="135"/>
      <c r="E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"/>
      <c r="Q399" s="1"/>
      <c r="R399" s="1"/>
      <c r="S399" s="1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</row>
    <row r="400" spans="1:46" ht="12.75" customHeight="1">
      <c r="A400" s="135"/>
      <c r="B400" s="135"/>
      <c r="C400" s="135"/>
      <c r="D400" s="135"/>
      <c r="E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"/>
      <c r="Q400" s="1"/>
      <c r="R400" s="1"/>
      <c r="S400" s="1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</row>
    <row r="401" spans="1:46" ht="12.75" customHeight="1">
      <c r="A401" s="135"/>
      <c r="B401" s="135"/>
      <c r="C401" s="135"/>
      <c r="D401" s="135"/>
      <c r="E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"/>
      <c r="Q401" s="1"/>
      <c r="R401" s="1"/>
      <c r="S401" s="1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</row>
    <row r="402" spans="1:46" ht="12.75" customHeight="1">
      <c r="A402" s="135"/>
      <c r="B402" s="135"/>
      <c r="C402" s="135"/>
      <c r="D402" s="135"/>
      <c r="E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"/>
      <c r="Q402" s="1"/>
      <c r="R402" s="1"/>
      <c r="S402" s="1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</row>
    <row r="403" spans="1:46" ht="12.75" customHeight="1">
      <c r="A403" s="135"/>
      <c r="B403" s="135"/>
      <c r="C403" s="135"/>
      <c r="D403" s="135"/>
      <c r="E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"/>
      <c r="Q403" s="1"/>
      <c r="R403" s="1"/>
      <c r="S403" s="1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</row>
    <row r="404" spans="1:46" ht="12.75" customHeight="1">
      <c r="A404" s="135"/>
      <c r="B404" s="135"/>
      <c r="C404" s="135"/>
      <c r="D404" s="135"/>
      <c r="E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"/>
      <c r="Q404" s="1"/>
      <c r="R404" s="1"/>
      <c r="S404" s="1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</row>
    <row r="405" spans="1:46" ht="12.75" customHeight="1">
      <c r="A405" s="135"/>
      <c r="B405" s="135"/>
      <c r="C405" s="135"/>
      <c r="D405" s="135"/>
      <c r="E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"/>
      <c r="Q405" s="1"/>
      <c r="R405" s="1"/>
      <c r="S405" s="1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</row>
    <row r="406" spans="1:46" ht="12.75" customHeight="1">
      <c r="A406" s="135"/>
      <c r="B406" s="135"/>
      <c r="C406" s="135"/>
      <c r="D406" s="135"/>
      <c r="E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"/>
      <c r="Q406" s="1"/>
      <c r="R406" s="1"/>
      <c r="S406" s="1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</row>
    <row r="407" spans="1:46" ht="12.75" customHeight="1">
      <c r="A407" s="135"/>
      <c r="B407" s="135"/>
      <c r="C407" s="135"/>
      <c r="D407" s="135"/>
      <c r="E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"/>
      <c r="Q407" s="1"/>
      <c r="R407" s="1"/>
      <c r="S407" s="1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</row>
    <row r="408" spans="1:46" ht="12.75" customHeight="1">
      <c r="A408" s="135"/>
      <c r="B408" s="135"/>
      <c r="C408" s="135"/>
      <c r="D408" s="135"/>
      <c r="E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"/>
      <c r="Q408" s="1"/>
      <c r="R408" s="1"/>
      <c r="S408" s="1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</row>
    <row r="409" spans="1:46" ht="12.75" customHeight="1">
      <c r="A409" s="135"/>
      <c r="B409" s="135"/>
      <c r="C409" s="135"/>
      <c r="D409" s="135"/>
      <c r="E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"/>
      <c r="Q409" s="1"/>
      <c r="R409" s="1"/>
      <c r="S409" s="1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</row>
    <row r="410" spans="1:46" ht="12.75" customHeight="1">
      <c r="A410" s="135"/>
      <c r="B410" s="135"/>
      <c r="C410" s="135"/>
      <c r="D410" s="135"/>
      <c r="E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"/>
      <c r="Q410" s="1"/>
      <c r="R410" s="1"/>
      <c r="S410" s="1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</row>
    <row r="411" spans="1:46" ht="12.75" customHeight="1">
      <c r="A411" s="135"/>
      <c r="B411" s="135"/>
      <c r="C411" s="135"/>
      <c r="D411" s="135"/>
      <c r="E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"/>
      <c r="Q411" s="1"/>
      <c r="R411" s="1"/>
      <c r="S411" s="1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</row>
    <row r="412" spans="1:46" ht="12.75" customHeight="1">
      <c r="A412" s="135"/>
      <c r="B412" s="135"/>
      <c r="C412" s="135"/>
      <c r="D412" s="135"/>
      <c r="E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"/>
      <c r="Q412" s="1"/>
      <c r="R412" s="1"/>
      <c r="S412" s="1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</row>
    <row r="413" spans="1:46" ht="12.75" customHeight="1">
      <c r="A413" s="135"/>
      <c r="B413" s="135"/>
      <c r="C413" s="135"/>
      <c r="D413" s="135"/>
      <c r="E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"/>
      <c r="Q413" s="1"/>
      <c r="R413" s="1"/>
      <c r="S413" s="1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</row>
    <row r="414" spans="1:46" ht="12.75" customHeight="1">
      <c r="A414" s="135"/>
      <c r="B414" s="135"/>
      <c r="C414" s="135"/>
      <c r="D414" s="135"/>
      <c r="E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"/>
      <c r="Q414" s="1"/>
      <c r="R414" s="1"/>
      <c r="S414" s="1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</row>
    <row r="415" spans="1:46" ht="12.75" customHeight="1">
      <c r="A415" s="135"/>
      <c r="B415" s="135"/>
      <c r="C415" s="135"/>
      <c r="D415" s="135"/>
      <c r="E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"/>
      <c r="Q415" s="1"/>
      <c r="R415" s="1"/>
      <c r="S415" s="1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</row>
    <row r="416" spans="1:46" ht="12.75" customHeight="1">
      <c r="A416" s="135"/>
      <c r="B416" s="135"/>
      <c r="C416" s="135"/>
      <c r="D416" s="135"/>
      <c r="E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"/>
      <c r="Q416" s="1"/>
      <c r="R416" s="1"/>
      <c r="S416" s="1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</row>
    <row r="417" spans="1:46" ht="12.75" customHeight="1">
      <c r="A417" s="135"/>
      <c r="B417" s="135"/>
      <c r="C417" s="135"/>
      <c r="D417" s="135"/>
      <c r="E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"/>
      <c r="Q417" s="1"/>
      <c r="R417" s="1"/>
      <c r="S417" s="1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</row>
    <row r="418" spans="1:46" ht="12.75" customHeight="1">
      <c r="A418" s="135"/>
      <c r="B418" s="135"/>
      <c r="C418" s="135"/>
      <c r="D418" s="135"/>
      <c r="E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"/>
      <c r="Q418" s="1"/>
      <c r="R418" s="1"/>
      <c r="S418" s="1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</row>
    <row r="419" spans="1:46" ht="12.75" customHeight="1">
      <c r="A419" s="135"/>
      <c r="B419" s="135"/>
      <c r="C419" s="135"/>
      <c r="D419" s="135"/>
      <c r="E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"/>
      <c r="Q419" s="1"/>
      <c r="R419" s="1"/>
      <c r="S419" s="1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</row>
    <row r="420" spans="1:46" ht="12.75" customHeight="1">
      <c r="A420" s="135"/>
      <c r="B420" s="135"/>
      <c r="C420" s="135"/>
      <c r="D420" s="135"/>
      <c r="E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"/>
      <c r="Q420" s="1"/>
      <c r="R420" s="1"/>
      <c r="S420" s="1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</row>
    <row r="421" spans="1:46" ht="12.75" customHeight="1">
      <c r="A421" s="135"/>
      <c r="B421" s="135"/>
      <c r="C421" s="135"/>
      <c r="D421" s="135"/>
      <c r="E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"/>
      <c r="Q421" s="1"/>
      <c r="R421" s="1"/>
      <c r="S421" s="1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</row>
    <row r="422" spans="1:46" ht="12.75" customHeight="1">
      <c r="A422" s="135"/>
      <c r="B422" s="135"/>
      <c r="C422" s="135"/>
      <c r="D422" s="135"/>
      <c r="E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"/>
      <c r="Q422" s="1"/>
      <c r="R422" s="1"/>
      <c r="S422" s="1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</row>
    <row r="423" spans="1:46" ht="12.75" customHeight="1">
      <c r="A423" s="135"/>
      <c r="B423" s="135"/>
      <c r="C423" s="135"/>
      <c r="D423" s="135"/>
      <c r="E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"/>
      <c r="Q423" s="1"/>
      <c r="R423" s="1"/>
      <c r="S423" s="1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</row>
    <row r="424" spans="1:46" ht="12.75" customHeight="1">
      <c r="A424" s="135"/>
      <c r="B424" s="135"/>
      <c r="C424" s="135"/>
      <c r="D424" s="135"/>
      <c r="E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"/>
      <c r="Q424" s="1"/>
      <c r="R424" s="1"/>
      <c r="S424" s="1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</row>
    <row r="425" spans="1:46" ht="12.75" customHeight="1">
      <c r="A425" s="135"/>
      <c r="B425" s="135"/>
      <c r="C425" s="135"/>
      <c r="D425" s="135"/>
      <c r="E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"/>
      <c r="Q425" s="1"/>
      <c r="R425" s="1"/>
      <c r="S425" s="1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135"/>
    </row>
    <row r="426" spans="1:46" ht="12.75" customHeight="1">
      <c r="A426" s="135"/>
      <c r="B426" s="135"/>
      <c r="C426" s="135"/>
      <c r="D426" s="135"/>
      <c r="E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"/>
      <c r="Q426" s="1"/>
      <c r="R426" s="1"/>
      <c r="S426" s="1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</row>
    <row r="427" spans="1:46" ht="12.75" customHeight="1">
      <c r="A427" s="135"/>
      <c r="B427" s="135"/>
      <c r="C427" s="135"/>
      <c r="D427" s="135"/>
      <c r="E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"/>
      <c r="Q427" s="1"/>
      <c r="R427" s="1"/>
      <c r="S427" s="1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135"/>
    </row>
    <row r="428" spans="1:46" ht="12.75" customHeight="1">
      <c r="A428" s="135"/>
      <c r="B428" s="135"/>
      <c r="C428" s="135"/>
      <c r="D428" s="135"/>
      <c r="E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"/>
      <c r="Q428" s="1"/>
      <c r="R428" s="1"/>
      <c r="S428" s="1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</row>
    <row r="429" spans="1:46" ht="12.75" customHeight="1">
      <c r="A429" s="135"/>
      <c r="B429" s="135"/>
      <c r="C429" s="135"/>
      <c r="D429" s="135"/>
      <c r="E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"/>
      <c r="Q429" s="1"/>
      <c r="R429" s="1"/>
      <c r="S429" s="1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</row>
    <row r="430" spans="1:46" ht="12.75" customHeight="1">
      <c r="A430" s="135"/>
      <c r="B430" s="135"/>
      <c r="C430" s="135"/>
      <c r="D430" s="135"/>
      <c r="E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"/>
      <c r="Q430" s="1"/>
      <c r="R430" s="1"/>
      <c r="S430" s="1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</row>
    <row r="431" spans="1:46" ht="12.75" customHeight="1">
      <c r="A431" s="135"/>
      <c r="B431" s="135"/>
      <c r="C431" s="135"/>
      <c r="D431" s="135"/>
      <c r="E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"/>
      <c r="Q431" s="1"/>
      <c r="R431" s="1"/>
      <c r="S431" s="1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</row>
    <row r="432" spans="1:46" ht="12.75" customHeight="1">
      <c r="A432" s="135"/>
      <c r="B432" s="135"/>
      <c r="C432" s="135"/>
      <c r="D432" s="135"/>
      <c r="E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"/>
      <c r="Q432" s="1"/>
      <c r="R432" s="1"/>
      <c r="S432" s="1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</row>
    <row r="433" spans="1:46" ht="12.75" customHeight="1">
      <c r="A433" s="135"/>
      <c r="B433" s="135"/>
      <c r="C433" s="135"/>
      <c r="D433" s="135"/>
      <c r="E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"/>
      <c r="Q433" s="1"/>
      <c r="R433" s="1"/>
      <c r="S433" s="1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135"/>
    </row>
    <row r="434" spans="1:46" ht="12.75" customHeight="1">
      <c r="A434" s="135"/>
      <c r="B434" s="135"/>
      <c r="C434" s="135"/>
      <c r="D434" s="135"/>
      <c r="E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"/>
      <c r="Q434" s="1"/>
      <c r="R434" s="1"/>
      <c r="S434" s="1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135"/>
    </row>
    <row r="435" spans="1:46" ht="12.75" customHeight="1">
      <c r="A435" s="135"/>
      <c r="B435" s="135"/>
      <c r="C435" s="135"/>
      <c r="D435" s="135"/>
      <c r="E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"/>
      <c r="Q435" s="1"/>
      <c r="R435" s="1"/>
      <c r="S435" s="1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</row>
    <row r="436" spans="1:46" ht="12.75" customHeight="1">
      <c r="A436" s="135"/>
      <c r="B436" s="135"/>
      <c r="C436" s="135"/>
      <c r="D436" s="135"/>
      <c r="E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"/>
      <c r="Q436" s="1"/>
      <c r="R436" s="1"/>
      <c r="S436" s="1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135"/>
    </row>
    <row r="437" spans="1:46" ht="12.75" customHeight="1">
      <c r="A437" s="135"/>
      <c r="B437" s="135"/>
      <c r="C437" s="135"/>
      <c r="D437" s="135"/>
      <c r="E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"/>
      <c r="Q437" s="1"/>
      <c r="R437" s="1"/>
      <c r="S437" s="1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</row>
    <row r="438" spans="1:46" ht="12.75" customHeight="1">
      <c r="A438" s="135"/>
      <c r="B438" s="135"/>
      <c r="C438" s="135"/>
      <c r="D438" s="135"/>
      <c r="E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"/>
      <c r="Q438" s="1"/>
      <c r="R438" s="1"/>
      <c r="S438" s="1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</row>
    <row r="439" spans="1:46" ht="12.75" customHeight="1">
      <c r="A439" s="135"/>
      <c r="B439" s="135"/>
      <c r="C439" s="135"/>
      <c r="D439" s="135"/>
      <c r="E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"/>
      <c r="Q439" s="1"/>
      <c r="R439" s="1"/>
      <c r="S439" s="1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</row>
    <row r="440" spans="1:46" ht="12.75" customHeight="1">
      <c r="A440" s="135"/>
      <c r="B440" s="135"/>
      <c r="C440" s="135"/>
      <c r="D440" s="135"/>
      <c r="E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"/>
      <c r="Q440" s="1"/>
      <c r="R440" s="1"/>
      <c r="S440" s="1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</row>
    <row r="441" spans="1:46" ht="12.75" customHeight="1">
      <c r="A441" s="135"/>
      <c r="B441" s="135"/>
      <c r="C441" s="135"/>
      <c r="D441" s="135"/>
      <c r="E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"/>
      <c r="Q441" s="1"/>
      <c r="R441" s="1"/>
      <c r="S441" s="1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</row>
    <row r="442" spans="1:46" ht="12.75" customHeight="1">
      <c r="A442" s="135"/>
      <c r="B442" s="135"/>
      <c r="C442" s="135"/>
      <c r="D442" s="135"/>
      <c r="E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"/>
      <c r="Q442" s="1"/>
      <c r="R442" s="1"/>
      <c r="S442" s="1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</row>
    <row r="443" spans="1:46" ht="12.75" customHeight="1">
      <c r="A443" s="135"/>
      <c r="B443" s="135"/>
      <c r="C443" s="135"/>
      <c r="D443" s="135"/>
      <c r="E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"/>
      <c r="Q443" s="1"/>
      <c r="R443" s="1"/>
      <c r="S443" s="1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</row>
    <row r="444" spans="1:46" ht="12.75" customHeight="1">
      <c r="A444" s="135"/>
      <c r="B444" s="135"/>
      <c r="C444" s="135"/>
      <c r="D444" s="135"/>
      <c r="E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"/>
      <c r="Q444" s="1"/>
      <c r="R444" s="1"/>
      <c r="S444" s="1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</row>
    <row r="445" spans="1:46" ht="12.75" customHeight="1">
      <c r="A445" s="135"/>
      <c r="B445" s="135"/>
      <c r="C445" s="135"/>
      <c r="D445" s="135"/>
      <c r="E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"/>
      <c r="Q445" s="1"/>
      <c r="R445" s="1"/>
      <c r="S445" s="1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135"/>
    </row>
    <row r="446" spans="1:46" ht="12.75" customHeight="1">
      <c r="A446" s="135"/>
      <c r="B446" s="135"/>
      <c r="C446" s="135"/>
      <c r="D446" s="135"/>
      <c r="E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"/>
      <c r="Q446" s="1"/>
      <c r="R446" s="1"/>
      <c r="S446" s="1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135"/>
    </row>
    <row r="447" spans="1:46" ht="12.75" customHeight="1">
      <c r="A447" s="135"/>
      <c r="B447" s="135"/>
      <c r="C447" s="135"/>
      <c r="D447" s="135"/>
      <c r="E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"/>
      <c r="Q447" s="1"/>
      <c r="R447" s="1"/>
      <c r="S447" s="1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</row>
    <row r="448" spans="1:46" ht="12.75" customHeight="1">
      <c r="A448" s="135"/>
      <c r="B448" s="135"/>
      <c r="C448" s="135"/>
      <c r="D448" s="135"/>
      <c r="E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"/>
      <c r="Q448" s="1"/>
      <c r="R448" s="1"/>
      <c r="S448" s="1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</row>
    <row r="449" spans="1:46" ht="12.75" customHeight="1">
      <c r="A449" s="135"/>
      <c r="B449" s="135"/>
      <c r="C449" s="135"/>
      <c r="D449" s="135"/>
      <c r="E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"/>
      <c r="Q449" s="1"/>
      <c r="R449" s="1"/>
      <c r="S449" s="1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135"/>
    </row>
    <row r="450" spans="1:46" ht="12.75" customHeight="1">
      <c r="A450" s="135"/>
      <c r="B450" s="135"/>
      <c r="C450" s="135"/>
      <c r="D450" s="135"/>
      <c r="E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"/>
      <c r="Q450" s="1"/>
      <c r="R450" s="1"/>
      <c r="S450" s="1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</row>
    <row r="451" spans="1:46" ht="12.75" customHeight="1">
      <c r="A451" s="135"/>
      <c r="B451" s="135"/>
      <c r="C451" s="135"/>
      <c r="D451" s="135"/>
      <c r="E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"/>
      <c r="Q451" s="1"/>
      <c r="R451" s="1"/>
      <c r="S451" s="1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135"/>
    </row>
    <row r="452" spans="1:46" ht="12.75" customHeight="1">
      <c r="A452" s="135"/>
      <c r="B452" s="135"/>
      <c r="C452" s="135"/>
      <c r="D452" s="135"/>
      <c r="E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"/>
      <c r="Q452" s="1"/>
      <c r="R452" s="1"/>
      <c r="S452" s="1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</row>
    <row r="453" spans="1:46" ht="12.75" customHeight="1">
      <c r="A453" s="135"/>
      <c r="B453" s="135"/>
      <c r="C453" s="135"/>
      <c r="D453" s="135"/>
      <c r="E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"/>
      <c r="Q453" s="1"/>
      <c r="R453" s="1"/>
      <c r="S453" s="1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</row>
    <row r="454" spans="1:46" ht="12.75" customHeight="1">
      <c r="A454" s="135"/>
      <c r="B454" s="135"/>
      <c r="C454" s="135"/>
      <c r="D454" s="135"/>
      <c r="E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"/>
      <c r="Q454" s="1"/>
      <c r="R454" s="1"/>
      <c r="S454" s="1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</row>
    <row r="455" spans="1:46" ht="12.75" customHeight="1">
      <c r="A455" s="135"/>
      <c r="B455" s="135"/>
      <c r="C455" s="135"/>
      <c r="D455" s="135"/>
      <c r="E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"/>
      <c r="Q455" s="1"/>
      <c r="R455" s="1"/>
      <c r="S455" s="1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135"/>
    </row>
    <row r="456" spans="1:46" ht="12.75" customHeight="1">
      <c r="A456" s="135"/>
      <c r="B456" s="135"/>
      <c r="C456" s="135"/>
      <c r="D456" s="135"/>
      <c r="E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"/>
      <c r="Q456" s="1"/>
      <c r="R456" s="1"/>
      <c r="S456" s="1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</row>
    <row r="457" spans="1:46" ht="12.75" customHeight="1">
      <c r="A457" s="135"/>
      <c r="B457" s="135"/>
      <c r="C457" s="135"/>
      <c r="D457" s="135"/>
      <c r="E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"/>
      <c r="Q457" s="1"/>
      <c r="R457" s="1"/>
      <c r="S457" s="1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</row>
    <row r="458" spans="1:46" ht="12.75" customHeight="1">
      <c r="A458" s="135"/>
      <c r="B458" s="135"/>
      <c r="C458" s="135"/>
      <c r="D458" s="135"/>
      <c r="E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"/>
      <c r="Q458" s="1"/>
      <c r="R458" s="1"/>
      <c r="S458" s="1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</row>
    <row r="459" spans="1:46" ht="12.75" customHeight="1">
      <c r="A459" s="135"/>
      <c r="B459" s="135"/>
      <c r="C459" s="135"/>
      <c r="D459" s="135"/>
      <c r="E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"/>
      <c r="Q459" s="1"/>
      <c r="R459" s="1"/>
      <c r="S459" s="1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135"/>
    </row>
    <row r="460" spans="1:46" ht="12.75" customHeight="1">
      <c r="A460" s="135"/>
      <c r="B460" s="135"/>
      <c r="C460" s="135"/>
      <c r="D460" s="135"/>
      <c r="E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"/>
      <c r="Q460" s="1"/>
      <c r="R460" s="1"/>
      <c r="S460" s="1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</row>
    <row r="461" spans="1:46" ht="12.75" customHeight="1">
      <c r="A461" s="135"/>
      <c r="B461" s="135"/>
      <c r="C461" s="135"/>
      <c r="D461" s="135"/>
      <c r="E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"/>
      <c r="Q461" s="1"/>
      <c r="R461" s="1"/>
      <c r="S461" s="1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135"/>
    </row>
    <row r="462" spans="1:46" ht="12.75" customHeight="1">
      <c r="A462" s="135"/>
      <c r="B462" s="135"/>
      <c r="C462" s="135"/>
      <c r="D462" s="135"/>
      <c r="E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"/>
      <c r="Q462" s="1"/>
      <c r="R462" s="1"/>
      <c r="S462" s="1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</row>
    <row r="463" spans="1:46" ht="12.75" customHeight="1">
      <c r="A463" s="135"/>
      <c r="B463" s="135"/>
      <c r="C463" s="135"/>
      <c r="D463" s="135"/>
      <c r="E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"/>
      <c r="Q463" s="1"/>
      <c r="R463" s="1"/>
      <c r="S463" s="1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135"/>
    </row>
    <row r="464" spans="1:46" ht="12.75" customHeight="1">
      <c r="A464" s="135"/>
      <c r="B464" s="135"/>
      <c r="C464" s="135"/>
      <c r="D464" s="135"/>
      <c r="E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"/>
      <c r="Q464" s="1"/>
      <c r="R464" s="1"/>
      <c r="S464" s="1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</row>
    <row r="465" spans="1:46" ht="12.75" customHeight="1">
      <c r="A465" s="135"/>
      <c r="B465" s="135"/>
      <c r="C465" s="135"/>
      <c r="D465" s="135"/>
      <c r="E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"/>
      <c r="Q465" s="1"/>
      <c r="R465" s="1"/>
      <c r="S465" s="1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</row>
    <row r="466" spans="1:46" ht="12.75" customHeight="1">
      <c r="A466" s="135"/>
      <c r="B466" s="135"/>
      <c r="C466" s="135"/>
      <c r="D466" s="135"/>
      <c r="E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"/>
      <c r="Q466" s="1"/>
      <c r="R466" s="1"/>
      <c r="S466" s="1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</row>
    <row r="467" spans="1:46" ht="12.75" customHeight="1">
      <c r="A467" s="135"/>
      <c r="B467" s="135"/>
      <c r="C467" s="135"/>
      <c r="D467" s="135"/>
      <c r="E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"/>
      <c r="Q467" s="1"/>
      <c r="R467" s="1"/>
      <c r="S467" s="1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</row>
    <row r="468" spans="1:46" ht="12.75" customHeight="1">
      <c r="A468" s="135"/>
      <c r="B468" s="135"/>
      <c r="C468" s="135"/>
      <c r="D468" s="135"/>
      <c r="E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"/>
      <c r="Q468" s="1"/>
      <c r="R468" s="1"/>
      <c r="S468" s="1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</row>
    <row r="469" spans="1:46" ht="12.75" customHeight="1">
      <c r="A469" s="135"/>
      <c r="B469" s="135"/>
      <c r="C469" s="135"/>
      <c r="D469" s="135"/>
      <c r="E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"/>
      <c r="Q469" s="1"/>
      <c r="R469" s="1"/>
      <c r="S469" s="1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</row>
    <row r="470" spans="1:46" ht="12.75" customHeight="1">
      <c r="A470" s="135"/>
      <c r="B470" s="135"/>
      <c r="C470" s="135"/>
      <c r="D470" s="135"/>
      <c r="E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"/>
      <c r="Q470" s="1"/>
      <c r="R470" s="1"/>
      <c r="S470" s="1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</row>
    <row r="471" spans="1:46" ht="12.75" customHeight="1">
      <c r="A471" s="135"/>
      <c r="B471" s="135"/>
      <c r="C471" s="135"/>
      <c r="D471" s="135"/>
      <c r="E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"/>
      <c r="Q471" s="1"/>
      <c r="R471" s="1"/>
      <c r="S471" s="1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</row>
    <row r="472" spans="1:46" ht="12.75" customHeight="1">
      <c r="A472" s="135"/>
      <c r="B472" s="135"/>
      <c r="C472" s="135"/>
      <c r="D472" s="135"/>
      <c r="E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"/>
      <c r="Q472" s="1"/>
      <c r="R472" s="1"/>
      <c r="S472" s="1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</row>
    <row r="473" spans="1:46" ht="12.75" customHeight="1">
      <c r="A473" s="135"/>
      <c r="B473" s="135"/>
      <c r="C473" s="135"/>
      <c r="D473" s="135"/>
      <c r="E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"/>
      <c r="Q473" s="1"/>
      <c r="R473" s="1"/>
      <c r="S473" s="1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</row>
    <row r="474" spans="1:46" ht="12.75" customHeight="1">
      <c r="A474" s="135"/>
      <c r="B474" s="135"/>
      <c r="C474" s="135"/>
      <c r="D474" s="135"/>
      <c r="E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"/>
      <c r="Q474" s="1"/>
      <c r="R474" s="1"/>
      <c r="S474" s="1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</row>
    <row r="475" spans="1:46" ht="12.75" customHeight="1">
      <c r="A475" s="135"/>
      <c r="B475" s="135"/>
      <c r="C475" s="135"/>
      <c r="D475" s="135"/>
      <c r="E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"/>
      <c r="Q475" s="1"/>
      <c r="R475" s="1"/>
      <c r="S475" s="1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</row>
    <row r="476" spans="1:46" ht="12.75" customHeight="1">
      <c r="A476" s="135"/>
      <c r="B476" s="135"/>
      <c r="C476" s="135"/>
      <c r="D476" s="135"/>
      <c r="E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"/>
      <c r="Q476" s="1"/>
      <c r="R476" s="1"/>
      <c r="S476" s="1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</row>
    <row r="477" spans="1:46" ht="12.75" customHeight="1">
      <c r="A477" s="135"/>
      <c r="B477" s="135"/>
      <c r="C477" s="135"/>
      <c r="D477" s="135"/>
      <c r="E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"/>
      <c r="Q477" s="1"/>
      <c r="R477" s="1"/>
      <c r="S477" s="1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  <c r="AR477" s="135"/>
      <c r="AS477" s="135"/>
      <c r="AT477" s="135"/>
    </row>
    <row r="478" spans="1:46" ht="12.75" customHeight="1">
      <c r="A478" s="135"/>
      <c r="B478" s="135"/>
      <c r="C478" s="135"/>
      <c r="D478" s="135"/>
      <c r="E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"/>
      <c r="Q478" s="1"/>
      <c r="R478" s="1"/>
      <c r="S478" s="1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</row>
    <row r="479" spans="1:46" ht="12.75" customHeight="1">
      <c r="A479" s="135"/>
      <c r="B479" s="135"/>
      <c r="C479" s="135"/>
      <c r="D479" s="135"/>
      <c r="E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"/>
      <c r="Q479" s="1"/>
      <c r="R479" s="1"/>
      <c r="S479" s="1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  <c r="AR479" s="135"/>
      <c r="AS479" s="135"/>
      <c r="AT479" s="135"/>
    </row>
    <row r="480" spans="1:46" ht="12.75" customHeight="1">
      <c r="A480" s="135"/>
      <c r="B480" s="135"/>
      <c r="C480" s="135"/>
      <c r="D480" s="135"/>
      <c r="E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"/>
      <c r="Q480" s="1"/>
      <c r="R480" s="1"/>
      <c r="S480" s="1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</row>
    <row r="481" spans="1:46" ht="12.75" customHeight="1">
      <c r="A481" s="135"/>
      <c r="B481" s="135"/>
      <c r="C481" s="135"/>
      <c r="D481" s="135"/>
      <c r="E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"/>
      <c r="Q481" s="1"/>
      <c r="R481" s="1"/>
      <c r="S481" s="1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</row>
    <row r="482" spans="1:46" ht="12.75" customHeight="1">
      <c r="A482" s="135"/>
      <c r="B482" s="135"/>
      <c r="C482" s="135"/>
      <c r="D482" s="135"/>
      <c r="E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"/>
      <c r="Q482" s="1"/>
      <c r="R482" s="1"/>
      <c r="S482" s="1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</row>
    <row r="483" spans="1:46" ht="12.75" customHeight="1">
      <c r="A483" s="135"/>
      <c r="B483" s="135"/>
      <c r="C483" s="135"/>
      <c r="D483" s="135"/>
      <c r="E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"/>
      <c r="Q483" s="1"/>
      <c r="R483" s="1"/>
      <c r="S483" s="1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</row>
    <row r="484" spans="1:46" ht="12.75" customHeight="1">
      <c r="A484" s="135"/>
      <c r="B484" s="135"/>
      <c r="C484" s="135"/>
      <c r="D484" s="135"/>
      <c r="E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"/>
      <c r="Q484" s="1"/>
      <c r="R484" s="1"/>
      <c r="S484" s="1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</row>
    <row r="485" spans="1:46" ht="12.75" customHeight="1">
      <c r="A485" s="135"/>
      <c r="B485" s="135"/>
      <c r="C485" s="135"/>
      <c r="D485" s="135"/>
      <c r="E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"/>
      <c r="Q485" s="1"/>
      <c r="R485" s="1"/>
      <c r="S485" s="1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</row>
    <row r="486" spans="1:46" ht="12.75" customHeight="1">
      <c r="A486" s="135"/>
      <c r="B486" s="135"/>
      <c r="C486" s="135"/>
      <c r="D486" s="135"/>
      <c r="E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"/>
      <c r="Q486" s="1"/>
      <c r="R486" s="1"/>
      <c r="S486" s="1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</row>
    <row r="487" spans="1:46" ht="12.75" customHeight="1">
      <c r="A487" s="135"/>
      <c r="B487" s="135"/>
      <c r="C487" s="135"/>
      <c r="D487" s="135"/>
      <c r="E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"/>
      <c r="Q487" s="1"/>
      <c r="R487" s="1"/>
      <c r="S487" s="1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</row>
    <row r="488" spans="1:46" ht="12.75" customHeight="1">
      <c r="A488" s="135"/>
      <c r="B488" s="135"/>
      <c r="C488" s="135"/>
      <c r="D488" s="135"/>
      <c r="E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"/>
      <c r="Q488" s="1"/>
      <c r="R488" s="1"/>
      <c r="S488" s="1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</row>
    <row r="489" spans="1:46" ht="12.75" customHeight="1">
      <c r="A489" s="135"/>
      <c r="B489" s="135"/>
      <c r="C489" s="135"/>
      <c r="D489" s="135"/>
      <c r="E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"/>
      <c r="Q489" s="1"/>
      <c r="R489" s="1"/>
      <c r="S489" s="1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</row>
    <row r="490" spans="1:46" ht="12.75" customHeight="1">
      <c r="A490" s="135"/>
      <c r="B490" s="135"/>
      <c r="C490" s="135"/>
      <c r="D490" s="135"/>
      <c r="E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"/>
      <c r="Q490" s="1"/>
      <c r="R490" s="1"/>
      <c r="S490" s="1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</row>
    <row r="491" spans="1:46" ht="12.75" customHeight="1">
      <c r="A491" s="135"/>
      <c r="B491" s="135"/>
      <c r="C491" s="135"/>
      <c r="D491" s="135"/>
      <c r="E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"/>
      <c r="Q491" s="1"/>
      <c r="R491" s="1"/>
      <c r="S491" s="1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  <c r="AR491" s="135"/>
      <c r="AS491" s="135"/>
      <c r="AT491" s="135"/>
    </row>
    <row r="492" spans="1:46" ht="12.75" customHeight="1">
      <c r="A492" s="135"/>
      <c r="B492" s="135"/>
      <c r="C492" s="135"/>
      <c r="D492" s="135"/>
      <c r="E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"/>
      <c r="Q492" s="1"/>
      <c r="R492" s="1"/>
      <c r="S492" s="1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  <c r="AR492" s="135"/>
      <c r="AS492" s="135"/>
      <c r="AT492" s="135"/>
    </row>
    <row r="493" spans="1:46" ht="12.75" customHeight="1">
      <c r="A493" s="135"/>
      <c r="B493" s="135"/>
      <c r="C493" s="135"/>
      <c r="D493" s="135"/>
      <c r="E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"/>
      <c r="Q493" s="1"/>
      <c r="R493" s="1"/>
      <c r="S493" s="1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</row>
    <row r="494" spans="1:46" ht="12.75" customHeight="1">
      <c r="A494" s="135"/>
      <c r="B494" s="135"/>
      <c r="C494" s="135"/>
      <c r="D494" s="135"/>
      <c r="E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"/>
      <c r="Q494" s="1"/>
      <c r="R494" s="1"/>
      <c r="S494" s="1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</row>
    <row r="495" spans="1:46" ht="12.75" customHeight="1">
      <c r="A495" s="135"/>
      <c r="B495" s="135"/>
      <c r="C495" s="135"/>
      <c r="D495" s="135"/>
      <c r="E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"/>
      <c r="Q495" s="1"/>
      <c r="R495" s="1"/>
      <c r="S495" s="1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</row>
    <row r="496" spans="1:46" ht="12.75" customHeight="1">
      <c r="A496" s="135"/>
      <c r="B496" s="135"/>
      <c r="C496" s="135"/>
      <c r="D496" s="135"/>
      <c r="E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"/>
      <c r="Q496" s="1"/>
      <c r="R496" s="1"/>
      <c r="S496" s="1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</row>
    <row r="497" spans="1:46" ht="12.75" customHeight="1">
      <c r="A497" s="135"/>
      <c r="B497" s="135"/>
      <c r="C497" s="135"/>
      <c r="D497" s="135"/>
      <c r="E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"/>
      <c r="Q497" s="1"/>
      <c r="R497" s="1"/>
      <c r="S497" s="1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</row>
    <row r="498" spans="1:46" ht="12.75" customHeight="1">
      <c r="A498" s="135"/>
      <c r="B498" s="135"/>
      <c r="C498" s="135"/>
      <c r="D498" s="135"/>
      <c r="E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"/>
      <c r="Q498" s="1"/>
      <c r="R498" s="1"/>
      <c r="S498" s="1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</row>
    <row r="499" spans="1:46" ht="12.75" customHeight="1">
      <c r="A499" s="135"/>
      <c r="B499" s="135"/>
      <c r="C499" s="135"/>
      <c r="D499" s="135"/>
      <c r="E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"/>
      <c r="Q499" s="1"/>
      <c r="R499" s="1"/>
      <c r="S499" s="1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</row>
    <row r="500" spans="1:46" ht="12.75" customHeight="1">
      <c r="A500" s="135"/>
      <c r="B500" s="135"/>
      <c r="C500" s="135"/>
      <c r="D500" s="135"/>
      <c r="E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"/>
      <c r="Q500" s="1"/>
      <c r="R500" s="1"/>
      <c r="S500" s="1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</row>
    <row r="501" spans="1:46" ht="12.75" customHeight="1">
      <c r="A501" s="135"/>
      <c r="B501" s="135"/>
      <c r="C501" s="135"/>
      <c r="D501" s="135"/>
      <c r="E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"/>
      <c r="Q501" s="1"/>
      <c r="R501" s="1"/>
      <c r="S501" s="1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</row>
    <row r="502" spans="1:46" ht="12.75" customHeight="1">
      <c r="A502" s="135"/>
      <c r="B502" s="135"/>
      <c r="C502" s="135"/>
      <c r="D502" s="135"/>
      <c r="E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"/>
      <c r="Q502" s="1"/>
      <c r="R502" s="1"/>
      <c r="S502" s="1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</row>
    <row r="503" spans="1:46" ht="12.75" customHeight="1">
      <c r="A503" s="135"/>
      <c r="B503" s="135"/>
      <c r="C503" s="135"/>
      <c r="D503" s="135"/>
      <c r="E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"/>
      <c r="Q503" s="1"/>
      <c r="R503" s="1"/>
      <c r="S503" s="1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</row>
    <row r="504" spans="1:46" ht="12.75" customHeight="1">
      <c r="A504" s="135"/>
      <c r="B504" s="135"/>
      <c r="C504" s="135"/>
      <c r="D504" s="135"/>
      <c r="E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"/>
      <c r="Q504" s="1"/>
      <c r="R504" s="1"/>
      <c r="S504" s="1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</row>
    <row r="505" spans="1:46" ht="12.75" customHeight="1">
      <c r="A505" s="135"/>
      <c r="B505" s="135"/>
      <c r="C505" s="135"/>
      <c r="D505" s="135"/>
      <c r="E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"/>
      <c r="Q505" s="1"/>
      <c r="R505" s="1"/>
      <c r="S505" s="1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</row>
    <row r="506" spans="1:46" ht="12.75" customHeight="1">
      <c r="A506" s="135"/>
      <c r="B506" s="135"/>
      <c r="C506" s="135"/>
      <c r="D506" s="135"/>
      <c r="E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"/>
      <c r="Q506" s="1"/>
      <c r="R506" s="1"/>
      <c r="S506" s="1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</row>
    <row r="507" spans="1:46" ht="12.75" customHeight="1">
      <c r="A507" s="135"/>
      <c r="B507" s="135"/>
      <c r="C507" s="135"/>
      <c r="D507" s="135"/>
      <c r="E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"/>
      <c r="Q507" s="1"/>
      <c r="R507" s="1"/>
      <c r="S507" s="1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</row>
    <row r="508" spans="1:46" ht="12.75" customHeight="1">
      <c r="A508" s="135"/>
      <c r="B508" s="135"/>
      <c r="C508" s="135"/>
      <c r="D508" s="135"/>
      <c r="E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"/>
      <c r="Q508" s="1"/>
      <c r="R508" s="1"/>
      <c r="S508" s="1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</row>
    <row r="509" spans="1:46" ht="12.75" customHeight="1">
      <c r="A509" s="135"/>
      <c r="B509" s="135"/>
      <c r="C509" s="135"/>
      <c r="D509" s="135"/>
      <c r="E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"/>
      <c r="Q509" s="1"/>
      <c r="R509" s="1"/>
      <c r="S509" s="1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</row>
    <row r="510" spans="1:46" ht="12.75" customHeight="1">
      <c r="A510" s="135"/>
      <c r="B510" s="135"/>
      <c r="C510" s="135"/>
      <c r="D510" s="135"/>
      <c r="E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"/>
      <c r="Q510" s="1"/>
      <c r="R510" s="1"/>
      <c r="S510" s="1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</row>
    <row r="511" spans="1:46" ht="12.75" customHeight="1">
      <c r="A511" s="135"/>
      <c r="B511" s="135"/>
      <c r="C511" s="135"/>
      <c r="D511" s="135"/>
      <c r="E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"/>
      <c r="Q511" s="1"/>
      <c r="R511" s="1"/>
      <c r="S511" s="1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</row>
    <row r="512" spans="1:46" ht="12.75" customHeight="1">
      <c r="A512" s="135"/>
      <c r="B512" s="135"/>
      <c r="C512" s="135"/>
      <c r="D512" s="135"/>
      <c r="E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"/>
      <c r="Q512" s="1"/>
      <c r="R512" s="1"/>
      <c r="S512" s="1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</row>
    <row r="513" spans="1:46" ht="12.75" customHeight="1">
      <c r="A513" s="135"/>
      <c r="B513" s="135"/>
      <c r="C513" s="135"/>
      <c r="D513" s="135"/>
      <c r="E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"/>
      <c r="Q513" s="1"/>
      <c r="R513" s="1"/>
      <c r="S513" s="1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</row>
    <row r="514" spans="1:46" ht="12.75" customHeight="1">
      <c r="A514" s="135"/>
      <c r="B514" s="135"/>
      <c r="C514" s="135"/>
      <c r="D514" s="135"/>
      <c r="E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"/>
      <c r="Q514" s="1"/>
      <c r="R514" s="1"/>
      <c r="S514" s="1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</row>
    <row r="515" spans="1:46" ht="12.75" customHeight="1">
      <c r="A515" s="135"/>
      <c r="B515" s="135"/>
      <c r="C515" s="135"/>
      <c r="D515" s="135"/>
      <c r="E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"/>
      <c r="Q515" s="1"/>
      <c r="R515" s="1"/>
      <c r="S515" s="1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</row>
    <row r="516" spans="1:46" ht="12.75" customHeight="1">
      <c r="A516" s="135"/>
      <c r="B516" s="135"/>
      <c r="C516" s="135"/>
      <c r="D516" s="135"/>
      <c r="E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"/>
      <c r="Q516" s="1"/>
      <c r="R516" s="1"/>
      <c r="S516" s="1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</row>
    <row r="517" spans="1:46" ht="12.75" customHeight="1">
      <c r="A517" s="135"/>
      <c r="B517" s="135"/>
      <c r="C517" s="135"/>
      <c r="D517" s="135"/>
      <c r="E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"/>
      <c r="Q517" s="1"/>
      <c r="R517" s="1"/>
      <c r="S517" s="1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</row>
    <row r="518" spans="1:46" ht="12.75" customHeight="1">
      <c r="A518" s="135"/>
      <c r="B518" s="135"/>
      <c r="C518" s="135"/>
      <c r="D518" s="135"/>
      <c r="E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"/>
      <c r="Q518" s="1"/>
      <c r="R518" s="1"/>
      <c r="S518" s="1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</row>
    <row r="519" spans="1:46" ht="12.75" customHeight="1">
      <c r="A519" s="135"/>
      <c r="B519" s="135"/>
      <c r="C519" s="135"/>
      <c r="D519" s="135"/>
      <c r="E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"/>
      <c r="Q519" s="1"/>
      <c r="R519" s="1"/>
      <c r="S519" s="1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</row>
    <row r="520" spans="1:46" ht="12.75" customHeight="1">
      <c r="A520" s="135"/>
      <c r="B520" s="135"/>
      <c r="C520" s="135"/>
      <c r="D520" s="135"/>
      <c r="E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"/>
      <c r="Q520" s="1"/>
      <c r="R520" s="1"/>
      <c r="S520" s="1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</row>
    <row r="521" spans="1:46" ht="12.75" customHeight="1">
      <c r="A521" s="135"/>
      <c r="B521" s="135"/>
      <c r="C521" s="135"/>
      <c r="D521" s="135"/>
      <c r="E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"/>
      <c r="Q521" s="1"/>
      <c r="R521" s="1"/>
      <c r="S521" s="1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</row>
    <row r="522" spans="1:46" ht="12.75" customHeight="1">
      <c r="A522" s="135"/>
      <c r="B522" s="135"/>
      <c r="C522" s="135"/>
      <c r="D522" s="135"/>
      <c r="E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"/>
      <c r="Q522" s="1"/>
      <c r="R522" s="1"/>
      <c r="S522" s="1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</row>
    <row r="523" spans="1:46" ht="12.75" customHeight="1">
      <c r="A523" s="135"/>
      <c r="B523" s="135"/>
      <c r="C523" s="135"/>
      <c r="D523" s="135"/>
      <c r="E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"/>
      <c r="Q523" s="1"/>
      <c r="R523" s="1"/>
      <c r="S523" s="1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</row>
    <row r="524" spans="1:46" ht="12.75" customHeight="1">
      <c r="A524" s="135"/>
      <c r="B524" s="135"/>
      <c r="C524" s="135"/>
      <c r="D524" s="135"/>
      <c r="E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"/>
      <c r="Q524" s="1"/>
      <c r="R524" s="1"/>
      <c r="S524" s="1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</row>
    <row r="525" spans="1:46" ht="12.75" customHeight="1">
      <c r="A525" s="135"/>
      <c r="B525" s="135"/>
      <c r="C525" s="135"/>
      <c r="D525" s="135"/>
      <c r="E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"/>
      <c r="Q525" s="1"/>
      <c r="R525" s="1"/>
      <c r="S525" s="1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</row>
    <row r="526" spans="1:46" ht="12.75" customHeight="1">
      <c r="A526" s="135"/>
      <c r="B526" s="135"/>
      <c r="C526" s="135"/>
      <c r="D526" s="135"/>
      <c r="E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"/>
      <c r="Q526" s="1"/>
      <c r="R526" s="1"/>
      <c r="S526" s="1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</row>
    <row r="527" spans="1:46" ht="12.75" customHeight="1">
      <c r="A527" s="135"/>
      <c r="B527" s="135"/>
      <c r="C527" s="135"/>
      <c r="D527" s="135"/>
      <c r="E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"/>
      <c r="Q527" s="1"/>
      <c r="R527" s="1"/>
      <c r="S527" s="1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</row>
    <row r="528" spans="1:46" ht="12.75" customHeight="1">
      <c r="A528" s="135"/>
      <c r="B528" s="135"/>
      <c r="C528" s="135"/>
      <c r="D528" s="135"/>
      <c r="E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"/>
      <c r="Q528" s="1"/>
      <c r="R528" s="1"/>
      <c r="S528" s="1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</row>
    <row r="529" spans="1:46" ht="12.75" customHeight="1">
      <c r="A529" s="135"/>
      <c r="B529" s="135"/>
      <c r="C529" s="135"/>
      <c r="D529" s="135"/>
      <c r="E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"/>
      <c r="Q529" s="1"/>
      <c r="R529" s="1"/>
      <c r="S529" s="1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</row>
    <row r="530" spans="1:46" ht="12.75" customHeight="1">
      <c r="A530" s="135"/>
      <c r="B530" s="135"/>
      <c r="C530" s="135"/>
      <c r="D530" s="135"/>
      <c r="E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"/>
      <c r="Q530" s="1"/>
      <c r="R530" s="1"/>
      <c r="S530" s="1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</row>
    <row r="531" spans="1:46" ht="12.75" customHeight="1">
      <c r="A531" s="135"/>
      <c r="B531" s="135"/>
      <c r="C531" s="135"/>
      <c r="D531" s="135"/>
      <c r="E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"/>
      <c r="Q531" s="1"/>
      <c r="R531" s="1"/>
      <c r="S531" s="1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</row>
    <row r="532" spans="1:46" ht="12.75" customHeight="1">
      <c r="A532" s="135"/>
      <c r="B532" s="135"/>
      <c r="C532" s="135"/>
      <c r="D532" s="135"/>
      <c r="E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"/>
      <c r="Q532" s="1"/>
      <c r="R532" s="1"/>
      <c r="S532" s="1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</row>
    <row r="533" spans="1:46" ht="12.75" customHeight="1">
      <c r="A533" s="135"/>
      <c r="B533" s="135"/>
      <c r="C533" s="135"/>
      <c r="D533" s="135"/>
      <c r="E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"/>
      <c r="Q533" s="1"/>
      <c r="R533" s="1"/>
      <c r="S533" s="1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</row>
    <row r="534" spans="1:46" ht="12.75" customHeight="1">
      <c r="A534" s="135"/>
      <c r="B534" s="135"/>
      <c r="C534" s="135"/>
      <c r="D534" s="135"/>
      <c r="E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"/>
      <c r="Q534" s="1"/>
      <c r="R534" s="1"/>
      <c r="S534" s="1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</row>
    <row r="535" spans="1:46" ht="12.75" customHeight="1">
      <c r="A535" s="135"/>
      <c r="B535" s="135"/>
      <c r="C535" s="135"/>
      <c r="D535" s="135"/>
      <c r="E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"/>
      <c r="Q535" s="1"/>
      <c r="R535" s="1"/>
      <c r="S535" s="1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</row>
    <row r="536" spans="1:46" ht="12.75" customHeight="1">
      <c r="A536" s="135"/>
      <c r="B536" s="135"/>
      <c r="C536" s="135"/>
      <c r="D536" s="135"/>
      <c r="E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"/>
      <c r="Q536" s="1"/>
      <c r="R536" s="1"/>
      <c r="S536" s="1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</row>
    <row r="537" spans="1:46" ht="12.75" customHeight="1">
      <c r="A537" s="135"/>
      <c r="B537" s="135"/>
      <c r="C537" s="135"/>
      <c r="D537" s="135"/>
      <c r="E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"/>
      <c r="Q537" s="1"/>
      <c r="R537" s="1"/>
      <c r="S537" s="1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</row>
    <row r="538" spans="1:46" ht="12.75" customHeight="1">
      <c r="A538" s="135"/>
      <c r="B538" s="135"/>
      <c r="C538" s="135"/>
      <c r="D538" s="135"/>
      <c r="E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"/>
      <c r="Q538" s="1"/>
      <c r="R538" s="1"/>
      <c r="S538" s="1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</row>
    <row r="539" spans="1:46" ht="12.75" customHeight="1">
      <c r="A539" s="135"/>
      <c r="B539" s="135"/>
      <c r="C539" s="135"/>
      <c r="D539" s="135"/>
      <c r="E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"/>
      <c r="Q539" s="1"/>
      <c r="R539" s="1"/>
      <c r="S539" s="1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</row>
    <row r="540" spans="1:46" ht="12.75" customHeight="1">
      <c r="A540" s="135"/>
      <c r="B540" s="135"/>
      <c r="C540" s="135"/>
      <c r="D540" s="135"/>
      <c r="E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"/>
      <c r="Q540" s="1"/>
      <c r="R540" s="1"/>
      <c r="S540" s="1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</row>
    <row r="541" spans="1:46" ht="12.75" customHeight="1">
      <c r="A541" s="135"/>
      <c r="B541" s="135"/>
      <c r="C541" s="135"/>
      <c r="D541" s="135"/>
      <c r="E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"/>
      <c r="Q541" s="1"/>
      <c r="R541" s="1"/>
      <c r="S541" s="1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</row>
    <row r="542" spans="1:46" ht="12.75" customHeight="1">
      <c r="A542" s="135"/>
      <c r="B542" s="135"/>
      <c r="C542" s="135"/>
      <c r="D542" s="135"/>
      <c r="E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"/>
      <c r="Q542" s="1"/>
      <c r="R542" s="1"/>
      <c r="S542" s="1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</row>
    <row r="543" spans="1:46" ht="12.75" customHeight="1">
      <c r="A543" s="135"/>
      <c r="B543" s="135"/>
      <c r="C543" s="135"/>
      <c r="D543" s="135"/>
      <c r="E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"/>
      <c r="Q543" s="1"/>
      <c r="R543" s="1"/>
      <c r="S543" s="1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</row>
    <row r="544" spans="1:46" ht="12.75" customHeight="1">
      <c r="A544" s="135"/>
      <c r="B544" s="135"/>
      <c r="C544" s="135"/>
      <c r="D544" s="135"/>
      <c r="E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"/>
      <c r="Q544" s="1"/>
      <c r="R544" s="1"/>
      <c r="S544" s="1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</row>
    <row r="545" spans="1:46" ht="12.75" customHeight="1">
      <c r="A545" s="135"/>
      <c r="B545" s="135"/>
      <c r="C545" s="135"/>
      <c r="D545" s="135"/>
      <c r="E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"/>
      <c r="Q545" s="1"/>
      <c r="R545" s="1"/>
      <c r="S545" s="1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</row>
    <row r="546" spans="1:46" ht="12.75" customHeight="1">
      <c r="A546" s="135"/>
      <c r="B546" s="135"/>
      <c r="C546" s="135"/>
      <c r="D546" s="135"/>
      <c r="E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"/>
      <c r="Q546" s="1"/>
      <c r="R546" s="1"/>
      <c r="S546" s="1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</row>
    <row r="547" spans="1:46" ht="12.75" customHeight="1">
      <c r="A547" s="135"/>
      <c r="B547" s="135"/>
      <c r="C547" s="135"/>
      <c r="D547" s="135"/>
      <c r="E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"/>
      <c r="Q547" s="1"/>
      <c r="R547" s="1"/>
      <c r="S547" s="1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</row>
    <row r="548" spans="1:46" ht="12.75" customHeight="1">
      <c r="A548" s="135"/>
      <c r="B548" s="135"/>
      <c r="C548" s="135"/>
      <c r="D548" s="135"/>
      <c r="E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"/>
      <c r="Q548" s="1"/>
      <c r="R548" s="1"/>
      <c r="S548" s="1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</row>
    <row r="549" spans="1:46" ht="12.75" customHeight="1">
      <c r="A549" s="135"/>
      <c r="B549" s="135"/>
      <c r="C549" s="135"/>
      <c r="D549" s="135"/>
      <c r="E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"/>
      <c r="Q549" s="1"/>
      <c r="R549" s="1"/>
      <c r="S549" s="1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</row>
    <row r="550" spans="1:46" ht="12.75" customHeight="1">
      <c r="A550" s="135"/>
      <c r="B550" s="135"/>
      <c r="C550" s="135"/>
      <c r="D550" s="135"/>
      <c r="E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"/>
      <c r="Q550" s="1"/>
      <c r="R550" s="1"/>
      <c r="S550" s="1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</row>
    <row r="551" spans="1:46" ht="12.75" customHeight="1">
      <c r="A551" s="135"/>
      <c r="B551" s="135"/>
      <c r="C551" s="135"/>
      <c r="D551" s="135"/>
      <c r="E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"/>
      <c r="Q551" s="1"/>
      <c r="R551" s="1"/>
      <c r="S551" s="1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</row>
    <row r="552" spans="1:46" ht="12.75" customHeight="1">
      <c r="A552" s="135"/>
      <c r="B552" s="135"/>
      <c r="C552" s="135"/>
      <c r="D552" s="135"/>
      <c r="E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"/>
      <c r="Q552" s="1"/>
      <c r="R552" s="1"/>
      <c r="S552" s="1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</row>
    <row r="553" spans="1:46" ht="12.75" customHeight="1">
      <c r="A553" s="135"/>
      <c r="B553" s="135"/>
      <c r="C553" s="135"/>
      <c r="D553" s="135"/>
      <c r="E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"/>
      <c r="Q553" s="1"/>
      <c r="R553" s="1"/>
      <c r="S553" s="1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</row>
    <row r="554" spans="1:46" ht="12.75" customHeight="1">
      <c r="A554" s="135"/>
      <c r="B554" s="135"/>
      <c r="C554" s="135"/>
      <c r="D554" s="135"/>
      <c r="E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"/>
      <c r="Q554" s="1"/>
      <c r="R554" s="1"/>
      <c r="S554" s="1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</row>
    <row r="555" spans="1:46" ht="12.75" customHeight="1">
      <c r="A555" s="135"/>
      <c r="B555" s="135"/>
      <c r="C555" s="135"/>
      <c r="D555" s="135"/>
      <c r="E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"/>
      <c r="Q555" s="1"/>
      <c r="R555" s="1"/>
      <c r="S555" s="1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</row>
    <row r="556" spans="1:46" ht="12.75" customHeight="1">
      <c r="A556" s="135"/>
      <c r="B556" s="135"/>
      <c r="C556" s="135"/>
      <c r="D556" s="135"/>
      <c r="E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"/>
      <c r="Q556" s="1"/>
      <c r="R556" s="1"/>
      <c r="S556" s="1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</row>
    <row r="557" spans="1:46" ht="12.75" customHeight="1">
      <c r="A557" s="135"/>
      <c r="B557" s="135"/>
      <c r="C557" s="135"/>
      <c r="D557" s="135"/>
      <c r="E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"/>
      <c r="Q557" s="1"/>
      <c r="R557" s="1"/>
      <c r="S557" s="1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</row>
    <row r="558" spans="1:46" ht="12.75" customHeight="1">
      <c r="A558" s="135"/>
      <c r="B558" s="135"/>
      <c r="C558" s="135"/>
      <c r="D558" s="135"/>
      <c r="E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"/>
      <c r="Q558" s="1"/>
      <c r="R558" s="1"/>
      <c r="S558" s="1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</row>
    <row r="559" spans="1:46" ht="12.75" customHeight="1">
      <c r="A559" s="135"/>
      <c r="B559" s="135"/>
      <c r="C559" s="135"/>
      <c r="D559" s="135"/>
      <c r="E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"/>
      <c r="Q559" s="1"/>
      <c r="R559" s="1"/>
      <c r="S559" s="1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</row>
    <row r="560" spans="1:46" ht="12.75" customHeight="1">
      <c r="A560" s="135"/>
      <c r="B560" s="135"/>
      <c r="C560" s="135"/>
      <c r="D560" s="135"/>
      <c r="E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"/>
      <c r="Q560" s="1"/>
      <c r="R560" s="1"/>
      <c r="S560" s="1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</row>
    <row r="561" spans="1:46" ht="12.75" customHeight="1">
      <c r="A561" s="135"/>
      <c r="B561" s="135"/>
      <c r="C561" s="135"/>
      <c r="D561" s="135"/>
      <c r="E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"/>
      <c r="Q561" s="1"/>
      <c r="R561" s="1"/>
      <c r="S561" s="1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</row>
    <row r="562" spans="1:46" ht="12.75" customHeight="1">
      <c r="A562" s="135"/>
      <c r="B562" s="135"/>
      <c r="C562" s="135"/>
      <c r="D562" s="135"/>
      <c r="E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"/>
      <c r="Q562" s="1"/>
      <c r="R562" s="1"/>
      <c r="S562" s="1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</row>
    <row r="563" spans="1:46" ht="12.75" customHeight="1">
      <c r="A563" s="135"/>
      <c r="B563" s="135"/>
      <c r="C563" s="135"/>
      <c r="D563" s="135"/>
      <c r="E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"/>
      <c r="Q563" s="1"/>
      <c r="R563" s="1"/>
      <c r="S563" s="1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</row>
    <row r="564" spans="1:46" ht="12.75" customHeight="1">
      <c r="A564" s="135"/>
      <c r="B564" s="135"/>
      <c r="C564" s="135"/>
      <c r="D564" s="135"/>
      <c r="E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"/>
      <c r="Q564" s="1"/>
      <c r="R564" s="1"/>
      <c r="S564" s="1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</row>
    <row r="565" spans="1:46" ht="12.75" customHeight="1">
      <c r="A565" s="135"/>
      <c r="B565" s="135"/>
      <c r="C565" s="135"/>
      <c r="D565" s="135"/>
      <c r="E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"/>
      <c r="Q565" s="1"/>
      <c r="R565" s="1"/>
      <c r="S565" s="1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</row>
    <row r="566" spans="1:46" ht="12.75" customHeight="1">
      <c r="A566" s="135"/>
      <c r="B566" s="135"/>
      <c r="C566" s="135"/>
      <c r="D566" s="135"/>
      <c r="E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"/>
      <c r="Q566" s="1"/>
      <c r="R566" s="1"/>
      <c r="S566" s="1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</row>
    <row r="567" spans="1:46" ht="12.75" customHeight="1">
      <c r="A567" s="135"/>
      <c r="B567" s="135"/>
      <c r="C567" s="135"/>
      <c r="D567" s="135"/>
      <c r="E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"/>
      <c r="Q567" s="1"/>
      <c r="R567" s="1"/>
      <c r="S567" s="1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</row>
    <row r="568" spans="1:46" ht="12.75" customHeight="1">
      <c r="A568" s="135"/>
      <c r="B568" s="135"/>
      <c r="C568" s="135"/>
      <c r="D568" s="135"/>
      <c r="E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"/>
      <c r="Q568" s="1"/>
      <c r="R568" s="1"/>
      <c r="S568" s="1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</row>
    <row r="569" spans="1:46" ht="12.75" customHeight="1">
      <c r="A569" s="135"/>
      <c r="B569" s="135"/>
      <c r="C569" s="135"/>
      <c r="D569" s="135"/>
      <c r="E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"/>
      <c r="Q569" s="1"/>
      <c r="R569" s="1"/>
      <c r="S569" s="1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</row>
    <row r="570" spans="1:46" ht="12.75" customHeight="1">
      <c r="A570" s="135"/>
      <c r="B570" s="135"/>
      <c r="C570" s="135"/>
      <c r="D570" s="135"/>
      <c r="E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"/>
      <c r="Q570" s="1"/>
      <c r="R570" s="1"/>
      <c r="S570" s="1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</row>
    <row r="571" spans="1:46" ht="12.75" customHeight="1">
      <c r="A571" s="135"/>
      <c r="B571" s="135"/>
      <c r="C571" s="135"/>
      <c r="D571" s="135"/>
      <c r="E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"/>
      <c r="Q571" s="1"/>
      <c r="R571" s="1"/>
      <c r="S571" s="1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</row>
    <row r="572" spans="1:46" ht="12.75" customHeight="1">
      <c r="A572" s="135"/>
      <c r="B572" s="135"/>
      <c r="C572" s="135"/>
      <c r="D572" s="135"/>
      <c r="E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"/>
      <c r="Q572" s="1"/>
      <c r="R572" s="1"/>
      <c r="S572" s="1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</row>
    <row r="573" spans="1:46" ht="12.75" customHeight="1">
      <c r="A573" s="135"/>
      <c r="B573" s="135"/>
      <c r="C573" s="135"/>
      <c r="D573" s="135"/>
      <c r="E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"/>
      <c r="Q573" s="1"/>
      <c r="R573" s="1"/>
      <c r="S573" s="1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</row>
    <row r="574" spans="1:46" ht="12.75" customHeight="1">
      <c r="A574" s="135"/>
      <c r="B574" s="135"/>
      <c r="C574" s="135"/>
      <c r="D574" s="135"/>
      <c r="E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"/>
      <c r="Q574" s="1"/>
      <c r="R574" s="1"/>
      <c r="S574" s="1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</row>
    <row r="575" spans="1:46" ht="12.75" customHeight="1">
      <c r="A575" s="135"/>
      <c r="B575" s="135"/>
      <c r="C575" s="135"/>
      <c r="D575" s="135"/>
      <c r="E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"/>
      <c r="Q575" s="1"/>
      <c r="R575" s="1"/>
      <c r="S575" s="1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</row>
    <row r="576" spans="1:46" ht="12.75" customHeight="1">
      <c r="A576" s="135"/>
      <c r="B576" s="135"/>
      <c r="C576" s="135"/>
      <c r="D576" s="135"/>
      <c r="E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"/>
      <c r="Q576" s="1"/>
      <c r="R576" s="1"/>
      <c r="S576" s="1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</row>
    <row r="577" spans="1:46" ht="12.75" customHeight="1">
      <c r="A577" s="135"/>
      <c r="B577" s="135"/>
      <c r="C577" s="135"/>
      <c r="D577" s="135"/>
      <c r="E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"/>
      <c r="Q577" s="1"/>
      <c r="R577" s="1"/>
      <c r="S577" s="1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</row>
    <row r="578" spans="1:46" ht="12.75" customHeight="1">
      <c r="A578" s="135"/>
      <c r="B578" s="135"/>
      <c r="C578" s="135"/>
      <c r="D578" s="135"/>
      <c r="E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"/>
      <c r="Q578" s="1"/>
      <c r="R578" s="1"/>
      <c r="S578" s="1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</row>
    <row r="579" spans="1:46" ht="12.75" customHeight="1">
      <c r="A579" s="135"/>
      <c r="B579" s="135"/>
      <c r="C579" s="135"/>
      <c r="D579" s="135"/>
      <c r="E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"/>
      <c r="Q579" s="1"/>
      <c r="R579" s="1"/>
      <c r="S579" s="1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</row>
    <row r="580" spans="1:46" ht="12.75" customHeight="1">
      <c r="A580" s="135"/>
      <c r="B580" s="135"/>
      <c r="C580" s="135"/>
      <c r="D580" s="135"/>
      <c r="E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"/>
      <c r="Q580" s="1"/>
      <c r="R580" s="1"/>
      <c r="S580" s="1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</row>
    <row r="581" spans="1:46" ht="12.75" customHeight="1">
      <c r="A581" s="135"/>
      <c r="B581" s="135"/>
      <c r="C581" s="135"/>
      <c r="D581" s="135"/>
      <c r="E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"/>
      <c r="Q581" s="1"/>
      <c r="R581" s="1"/>
      <c r="S581" s="1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</row>
    <row r="582" spans="1:46" ht="12.75" customHeight="1">
      <c r="A582" s="135"/>
      <c r="B582" s="135"/>
      <c r="C582" s="135"/>
      <c r="D582" s="135"/>
      <c r="E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"/>
      <c r="Q582" s="1"/>
      <c r="R582" s="1"/>
      <c r="S582" s="1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</row>
    <row r="583" spans="1:46" ht="12.75" customHeight="1">
      <c r="A583" s="135"/>
      <c r="B583" s="135"/>
      <c r="C583" s="135"/>
      <c r="D583" s="135"/>
      <c r="E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"/>
      <c r="Q583" s="1"/>
      <c r="R583" s="1"/>
      <c r="S583" s="1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</row>
    <row r="584" spans="1:46" ht="12.75" customHeight="1">
      <c r="A584" s="135"/>
      <c r="B584" s="135"/>
      <c r="C584" s="135"/>
      <c r="D584" s="135"/>
      <c r="E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"/>
      <c r="Q584" s="1"/>
      <c r="R584" s="1"/>
      <c r="S584" s="1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</row>
    <row r="585" spans="1:46" ht="12.75" customHeight="1">
      <c r="A585" s="135"/>
      <c r="B585" s="135"/>
      <c r="C585" s="135"/>
      <c r="D585" s="135"/>
      <c r="E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"/>
      <c r="Q585" s="1"/>
      <c r="R585" s="1"/>
      <c r="S585" s="1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</row>
    <row r="586" spans="1:46" ht="12.75" customHeight="1">
      <c r="A586" s="135"/>
      <c r="B586" s="135"/>
      <c r="C586" s="135"/>
      <c r="D586" s="135"/>
      <c r="E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"/>
      <c r="Q586" s="1"/>
      <c r="R586" s="1"/>
      <c r="S586" s="1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</row>
    <row r="587" spans="1:46" ht="12.75" customHeight="1">
      <c r="A587" s="135"/>
      <c r="B587" s="135"/>
      <c r="C587" s="135"/>
      <c r="D587" s="135"/>
      <c r="E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"/>
      <c r="Q587" s="1"/>
      <c r="R587" s="1"/>
      <c r="S587" s="1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</row>
    <row r="588" spans="1:46" ht="12.75" customHeight="1">
      <c r="A588" s="135"/>
      <c r="B588" s="135"/>
      <c r="C588" s="135"/>
      <c r="D588" s="135"/>
      <c r="E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"/>
      <c r="Q588" s="1"/>
      <c r="R588" s="1"/>
      <c r="S588" s="1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</row>
    <row r="589" spans="1:46" ht="12.75" customHeight="1">
      <c r="A589" s="135"/>
      <c r="B589" s="135"/>
      <c r="C589" s="135"/>
      <c r="D589" s="135"/>
      <c r="E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"/>
      <c r="Q589" s="1"/>
      <c r="R589" s="1"/>
      <c r="S589" s="1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</row>
    <row r="590" spans="1:46" ht="12.75" customHeight="1">
      <c r="A590" s="135"/>
      <c r="B590" s="135"/>
      <c r="C590" s="135"/>
      <c r="D590" s="135"/>
      <c r="E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"/>
      <c r="Q590" s="1"/>
      <c r="R590" s="1"/>
      <c r="S590" s="1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</row>
    <row r="591" spans="1:46" ht="12.75" customHeight="1">
      <c r="A591" s="135"/>
      <c r="B591" s="135"/>
      <c r="C591" s="135"/>
      <c r="D591" s="135"/>
      <c r="E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"/>
      <c r="Q591" s="1"/>
      <c r="R591" s="1"/>
      <c r="S591" s="1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</row>
    <row r="592" spans="1:46" ht="12.75" customHeight="1">
      <c r="A592" s="135"/>
      <c r="B592" s="135"/>
      <c r="C592" s="135"/>
      <c r="D592" s="135"/>
      <c r="E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"/>
      <c r="Q592" s="1"/>
      <c r="R592" s="1"/>
      <c r="S592" s="1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</row>
    <row r="593" spans="1:46" ht="12.75" customHeight="1">
      <c r="A593" s="135"/>
      <c r="B593" s="135"/>
      <c r="C593" s="135"/>
      <c r="D593" s="135"/>
      <c r="E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"/>
      <c r="Q593" s="1"/>
      <c r="R593" s="1"/>
      <c r="S593" s="1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35"/>
      <c r="AM593" s="135"/>
      <c r="AN593" s="135"/>
      <c r="AO593" s="135"/>
      <c r="AP593" s="135"/>
      <c r="AQ593" s="135"/>
      <c r="AR593" s="135"/>
      <c r="AS593" s="135"/>
      <c r="AT593" s="135"/>
    </row>
    <row r="594" spans="1:46" ht="12.75" customHeight="1">
      <c r="A594" s="135"/>
      <c r="B594" s="135"/>
      <c r="C594" s="135"/>
      <c r="D594" s="135"/>
      <c r="E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"/>
      <c r="Q594" s="1"/>
      <c r="R594" s="1"/>
      <c r="S594" s="1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135"/>
    </row>
    <row r="595" spans="1:46" ht="12.75" customHeight="1">
      <c r="A595" s="135"/>
      <c r="B595" s="135"/>
      <c r="C595" s="135"/>
      <c r="D595" s="135"/>
      <c r="E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"/>
      <c r="Q595" s="1"/>
      <c r="R595" s="1"/>
      <c r="S595" s="1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135"/>
    </row>
    <row r="596" spans="1:46" ht="12.75" customHeight="1">
      <c r="A596" s="135"/>
      <c r="B596" s="135"/>
      <c r="C596" s="135"/>
      <c r="D596" s="135"/>
      <c r="E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"/>
      <c r="Q596" s="1"/>
      <c r="R596" s="1"/>
      <c r="S596" s="1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</row>
    <row r="597" spans="1:46" ht="12.75" customHeight="1">
      <c r="A597" s="135"/>
      <c r="B597" s="135"/>
      <c r="C597" s="135"/>
      <c r="D597" s="135"/>
      <c r="E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"/>
      <c r="Q597" s="1"/>
      <c r="R597" s="1"/>
      <c r="S597" s="1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  <c r="AM597" s="135"/>
      <c r="AN597" s="135"/>
      <c r="AO597" s="135"/>
      <c r="AP597" s="135"/>
      <c r="AQ597" s="135"/>
      <c r="AR597" s="135"/>
      <c r="AS597" s="135"/>
      <c r="AT597" s="135"/>
    </row>
    <row r="598" spans="1:46" ht="12.75" customHeight="1">
      <c r="A598" s="135"/>
      <c r="B598" s="135"/>
      <c r="C598" s="135"/>
      <c r="D598" s="135"/>
      <c r="E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"/>
      <c r="Q598" s="1"/>
      <c r="R598" s="1"/>
      <c r="S598" s="1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</row>
    <row r="599" spans="1:46" ht="12.75" customHeight="1">
      <c r="A599" s="135"/>
      <c r="B599" s="135"/>
      <c r="C599" s="135"/>
      <c r="D599" s="135"/>
      <c r="E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"/>
      <c r="Q599" s="1"/>
      <c r="R599" s="1"/>
      <c r="S599" s="1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135"/>
    </row>
    <row r="600" spans="1:46" ht="12.75" customHeight="1">
      <c r="A600" s="135"/>
      <c r="B600" s="135"/>
      <c r="C600" s="135"/>
      <c r="D600" s="135"/>
      <c r="E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"/>
      <c r="Q600" s="1"/>
      <c r="R600" s="1"/>
      <c r="S600" s="1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</row>
    <row r="601" spans="1:46" ht="12.75" customHeight="1">
      <c r="A601" s="135"/>
      <c r="B601" s="135"/>
      <c r="C601" s="135"/>
      <c r="D601" s="135"/>
      <c r="E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"/>
      <c r="Q601" s="1"/>
      <c r="R601" s="1"/>
      <c r="S601" s="1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</row>
    <row r="602" spans="1:46" ht="12.75" customHeight="1">
      <c r="A602" s="135"/>
      <c r="B602" s="135"/>
      <c r="C602" s="135"/>
      <c r="D602" s="135"/>
      <c r="E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"/>
      <c r="Q602" s="1"/>
      <c r="R602" s="1"/>
      <c r="S602" s="1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</row>
    <row r="603" spans="1:46" ht="12.75" customHeight="1">
      <c r="A603" s="135"/>
      <c r="B603" s="135"/>
      <c r="C603" s="135"/>
      <c r="D603" s="135"/>
      <c r="E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"/>
      <c r="Q603" s="1"/>
      <c r="R603" s="1"/>
      <c r="S603" s="1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135"/>
    </row>
    <row r="604" spans="1:46" ht="12.75" customHeight="1">
      <c r="A604" s="135"/>
      <c r="B604" s="135"/>
      <c r="C604" s="135"/>
      <c r="D604" s="135"/>
      <c r="E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"/>
      <c r="Q604" s="1"/>
      <c r="R604" s="1"/>
      <c r="S604" s="1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135"/>
    </row>
    <row r="605" spans="1:46" ht="12.75" customHeight="1">
      <c r="A605" s="135"/>
      <c r="B605" s="135"/>
      <c r="C605" s="135"/>
      <c r="D605" s="135"/>
      <c r="E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"/>
      <c r="Q605" s="1"/>
      <c r="R605" s="1"/>
      <c r="S605" s="1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35"/>
      <c r="AM605" s="135"/>
      <c r="AN605" s="135"/>
      <c r="AO605" s="135"/>
      <c r="AP605" s="135"/>
      <c r="AQ605" s="135"/>
      <c r="AR605" s="135"/>
      <c r="AS605" s="135"/>
      <c r="AT605" s="135"/>
    </row>
    <row r="606" spans="1:46" ht="12.75" customHeight="1">
      <c r="A606" s="135"/>
      <c r="B606" s="135"/>
      <c r="C606" s="135"/>
      <c r="D606" s="135"/>
      <c r="E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"/>
      <c r="Q606" s="1"/>
      <c r="R606" s="1"/>
      <c r="S606" s="1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135"/>
    </row>
    <row r="607" spans="1:46" ht="12.75" customHeight="1">
      <c r="A607" s="135"/>
      <c r="B607" s="135"/>
      <c r="C607" s="135"/>
      <c r="D607" s="135"/>
      <c r="E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"/>
      <c r="Q607" s="1"/>
      <c r="R607" s="1"/>
      <c r="S607" s="1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35"/>
      <c r="AM607" s="135"/>
      <c r="AN607" s="135"/>
      <c r="AO607" s="135"/>
      <c r="AP607" s="135"/>
      <c r="AQ607" s="135"/>
      <c r="AR607" s="135"/>
      <c r="AS607" s="135"/>
      <c r="AT607" s="135"/>
    </row>
    <row r="608" spans="1:46" ht="12.75" customHeight="1">
      <c r="A608" s="135"/>
      <c r="B608" s="135"/>
      <c r="C608" s="135"/>
      <c r="D608" s="135"/>
      <c r="E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"/>
      <c r="Q608" s="1"/>
      <c r="R608" s="1"/>
      <c r="S608" s="1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</row>
    <row r="609" spans="1:46" ht="12.75" customHeight="1">
      <c r="A609" s="135"/>
      <c r="B609" s="135"/>
      <c r="C609" s="135"/>
      <c r="D609" s="135"/>
      <c r="E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"/>
      <c r="Q609" s="1"/>
      <c r="R609" s="1"/>
      <c r="S609" s="1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  <c r="AQ609" s="135"/>
      <c r="AR609" s="135"/>
      <c r="AS609" s="135"/>
      <c r="AT609" s="135"/>
    </row>
    <row r="610" spans="1:46" ht="12.75" customHeight="1">
      <c r="A610" s="135"/>
      <c r="B610" s="135"/>
      <c r="C610" s="135"/>
      <c r="D610" s="135"/>
      <c r="E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"/>
      <c r="Q610" s="1"/>
      <c r="R610" s="1"/>
      <c r="S610" s="1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  <c r="AQ610" s="135"/>
      <c r="AR610" s="135"/>
      <c r="AS610" s="135"/>
      <c r="AT610" s="135"/>
    </row>
    <row r="611" spans="1:46" ht="12.75" customHeight="1">
      <c r="A611" s="135"/>
      <c r="B611" s="135"/>
      <c r="C611" s="135"/>
      <c r="D611" s="135"/>
      <c r="E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"/>
      <c r="Q611" s="1"/>
      <c r="R611" s="1"/>
      <c r="S611" s="1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35"/>
      <c r="AM611" s="135"/>
      <c r="AN611" s="135"/>
      <c r="AO611" s="135"/>
      <c r="AP611" s="135"/>
      <c r="AQ611" s="135"/>
      <c r="AR611" s="135"/>
      <c r="AS611" s="135"/>
      <c r="AT611" s="135"/>
    </row>
    <row r="612" spans="1:46" ht="12.75" customHeight="1">
      <c r="A612" s="135"/>
      <c r="B612" s="135"/>
      <c r="C612" s="135"/>
      <c r="D612" s="135"/>
      <c r="E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"/>
      <c r="Q612" s="1"/>
      <c r="R612" s="1"/>
      <c r="S612" s="1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  <c r="AQ612" s="135"/>
      <c r="AR612" s="135"/>
      <c r="AS612" s="135"/>
      <c r="AT612" s="135"/>
    </row>
    <row r="613" spans="1:46" ht="12.75" customHeight="1">
      <c r="A613" s="135"/>
      <c r="B613" s="135"/>
      <c r="C613" s="135"/>
      <c r="D613" s="135"/>
      <c r="E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"/>
      <c r="Q613" s="1"/>
      <c r="R613" s="1"/>
      <c r="S613" s="1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35"/>
      <c r="AM613" s="135"/>
      <c r="AN613" s="135"/>
      <c r="AO613" s="135"/>
      <c r="AP613" s="135"/>
      <c r="AQ613" s="135"/>
      <c r="AR613" s="135"/>
      <c r="AS613" s="135"/>
      <c r="AT613" s="135"/>
    </row>
    <row r="614" spans="1:46" ht="12.75" customHeight="1">
      <c r="A614" s="135"/>
      <c r="B614" s="135"/>
      <c r="C614" s="135"/>
      <c r="D614" s="135"/>
      <c r="E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"/>
      <c r="Q614" s="1"/>
      <c r="R614" s="1"/>
      <c r="S614" s="1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  <c r="AQ614" s="135"/>
      <c r="AR614" s="135"/>
      <c r="AS614" s="135"/>
      <c r="AT614" s="135"/>
    </row>
    <row r="615" spans="1:46" ht="12.75" customHeight="1">
      <c r="A615" s="135"/>
      <c r="B615" s="135"/>
      <c r="C615" s="135"/>
      <c r="D615" s="135"/>
      <c r="E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"/>
      <c r="Q615" s="1"/>
      <c r="R615" s="1"/>
      <c r="S615" s="1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35"/>
      <c r="AM615" s="135"/>
      <c r="AN615" s="135"/>
      <c r="AO615" s="135"/>
      <c r="AP615" s="135"/>
      <c r="AQ615" s="135"/>
      <c r="AR615" s="135"/>
      <c r="AS615" s="135"/>
      <c r="AT615" s="135"/>
    </row>
    <row r="616" spans="1:46" ht="12.75" customHeight="1">
      <c r="A616" s="135"/>
      <c r="B616" s="135"/>
      <c r="C616" s="135"/>
      <c r="D616" s="135"/>
      <c r="E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"/>
      <c r="Q616" s="1"/>
      <c r="R616" s="1"/>
      <c r="S616" s="1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  <c r="AQ616" s="135"/>
      <c r="AR616" s="135"/>
      <c r="AS616" s="135"/>
      <c r="AT616" s="135"/>
    </row>
    <row r="617" spans="1:46" ht="12.75" customHeight="1">
      <c r="A617" s="135"/>
      <c r="B617" s="135"/>
      <c r="C617" s="135"/>
      <c r="D617" s="135"/>
      <c r="E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"/>
      <c r="Q617" s="1"/>
      <c r="R617" s="1"/>
      <c r="S617" s="1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35"/>
      <c r="AM617" s="135"/>
      <c r="AN617" s="135"/>
      <c r="AO617" s="135"/>
      <c r="AP617" s="135"/>
      <c r="AQ617" s="135"/>
      <c r="AR617" s="135"/>
      <c r="AS617" s="135"/>
      <c r="AT617" s="135"/>
    </row>
    <row r="618" spans="1:46" ht="12.75" customHeight="1">
      <c r="A618" s="135"/>
      <c r="B618" s="135"/>
      <c r="C618" s="135"/>
      <c r="D618" s="135"/>
      <c r="E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"/>
      <c r="Q618" s="1"/>
      <c r="R618" s="1"/>
      <c r="S618" s="1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  <c r="AQ618" s="135"/>
      <c r="AR618" s="135"/>
      <c r="AS618" s="135"/>
      <c r="AT618" s="135"/>
    </row>
    <row r="619" spans="1:46" ht="12.75" customHeight="1">
      <c r="A619" s="135"/>
      <c r="B619" s="135"/>
      <c r="C619" s="135"/>
      <c r="D619" s="135"/>
      <c r="E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"/>
      <c r="Q619" s="1"/>
      <c r="R619" s="1"/>
      <c r="S619" s="1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35"/>
      <c r="AM619" s="135"/>
      <c r="AN619" s="135"/>
      <c r="AO619" s="135"/>
      <c r="AP619" s="135"/>
      <c r="AQ619" s="135"/>
      <c r="AR619" s="135"/>
      <c r="AS619" s="135"/>
      <c r="AT619" s="135"/>
    </row>
    <row r="620" spans="1:46" ht="12.75" customHeight="1">
      <c r="A620" s="135"/>
      <c r="B620" s="135"/>
      <c r="C620" s="135"/>
      <c r="D620" s="135"/>
      <c r="E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"/>
      <c r="Q620" s="1"/>
      <c r="R620" s="1"/>
      <c r="S620" s="1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  <c r="AQ620" s="135"/>
      <c r="AR620" s="135"/>
      <c r="AS620" s="135"/>
      <c r="AT620" s="135"/>
    </row>
    <row r="621" spans="1:46" ht="12.75" customHeight="1">
      <c r="A621" s="135"/>
      <c r="B621" s="135"/>
      <c r="C621" s="135"/>
      <c r="D621" s="135"/>
      <c r="E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"/>
      <c r="Q621" s="1"/>
      <c r="R621" s="1"/>
      <c r="S621" s="1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35"/>
      <c r="AM621" s="135"/>
      <c r="AN621" s="135"/>
      <c r="AO621" s="135"/>
      <c r="AP621" s="135"/>
      <c r="AQ621" s="135"/>
      <c r="AR621" s="135"/>
      <c r="AS621" s="135"/>
      <c r="AT621" s="135"/>
    </row>
    <row r="622" spans="1:46" ht="12.75" customHeight="1">
      <c r="A622" s="135"/>
      <c r="B622" s="135"/>
      <c r="C622" s="135"/>
      <c r="D622" s="135"/>
      <c r="E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"/>
      <c r="Q622" s="1"/>
      <c r="R622" s="1"/>
      <c r="S622" s="1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</row>
    <row r="623" spans="1:46" ht="12.75" customHeight="1">
      <c r="A623" s="135"/>
      <c r="B623" s="135"/>
      <c r="C623" s="135"/>
      <c r="D623" s="135"/>
      <c r="E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"/>
      <c r="Q623" s="1"/>
      <c r="R623" s="1"/>
      <c r="S623" s="1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35"/>
      <c r="AM623" s="135"/>
      <c r="AN623" s="135"/>
      <c r="AO623" s="135"/>
      <c r="AP623" s="135"/>
      <c r="AQ623" s="135"/>
      <c r="AR623" s="135"/>
      <c r="AS623" s="135"/>
      <c r="AT623" s="135"/>
    </row>
    <row r="624" spans="1:46" ht="12.75" customHeight="1">
      <c r="A624" s="135"/>
      <c r="B624" s="135"/>
      <c r="C624" s="135"/>
      <c r="D624" s="135"/>
      <c r="E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"/>
      <c r="Q624" s="1"/>
      <c r="R624" s="1"/>
      <c r="S624" s="1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  <c r="AQ624" s="135"/>
      <c r="AR624" s="135"/>
      <c r="AS624" s="135"/>
      <c r="AT624" s="135"/>
    </row>
    <row r="625" spans="1:46" ht="12.75" customHeight="1">
      <c r="A625" s="135"/>
      <c r="B625" s="135"/>
      <c r="C625" s="135"/>
      <c r="D625" s="135"/>
      <c r="E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"/>
      <c r="Q625" s="1"/>
      <c r="R625" s="1"/>
      <c r="S625" s="1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35"/>
      <c r="AM625" s="135"/>
      <c r="AN625" s="135"/>
      <c r="AO625" s="135"/>
      <c r="AP625" s="135"/>
      <c r="AQ625" s="135"/>
      <c r="AR625" s="135"/>
      <c r="AS625" s="135"/>
      <c r="AT625" s="135"/>
    </row>
    <row r="626" spans="1:46" ht="12.75" customHeight="1">
      <c r="A626" s="135"/>
      <c r="B626" s="135"/>
      <c r="C626" s="135"/>
      <c r="D626" s="135"/>
      <c r="E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"/>
      <c r="Q626" s="1"/>
      <c r="R626" s="1"/>
      <c r="S626" s="1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</row>
    <row r="627" spans="1:46" ht="12.75" customHeight="1">
      <c r="A627" s="135"/>
      <c r="B627" s="135"/>
      <c r="C627" s="135"/>
      <c r="D627" s="135"/>
      <c r="E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"/>
      <c r="Q627" s="1"/>
      <c r="R627" s="1"/>
      <c r="S627" s="1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35"/>
      <c r="AM627" s="135"/>
      <c r="AN627" s="135"/>
      <c r="AO627" s="135"/>
      <c r="AP627" s="135"/>
      <c r="AQ627" s="135"/>
      <c r="AR627" s="135"/>
      <c r="AS627" s="135"/>
      <c r="AT627" s="135"/>
    </row>
    <row r="628" spans="1:46" ht="12.75" customHeight="1">
      <c r="A628" s="135"/>
      <c r="B628" s="135"/>
      <c r="C628" s="135"/>
      <c r="D628" s="135"/>
      <c r="E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"/>
      <c r="Q628" s="1"/>
      <c r="R628" s="1"/>
      <c r="S628" s="1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</row>
    <row r="629" spans="1:46" ht="12.75" customHeight="1">
      <c r="A629" s="135"/>
      <c r="B629" s="135"/>
      <c r="C629" s="135"/>
      <c r="D629" s="135"/>
      <c r="E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"/>
      <c r="Q629" s="1"/>
      <c r="R629" s="1"/>
      <c r="S629" s="1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  <c r="AQ629" s="135"/>
      <c r="AR629" s="135"/>
      <c r="AS629" s="135"/>
      <c r="AT629" s="135"/>
    </row>
    <row r="630" spans="1:46" ht="12.75" customHeight="1">
      <c r="A630" s="135"/>
      <c r="B630" s="135"/>
      <c r="C630" s="135"/>
      <c r="D630" s="135"/>
      <c r="E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"/>
      <c r="Q630" s="1"/>
      <c r="R630" s="1"/>
      <c r="S630" s="1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</row>
    <row r="631" spans="1:46" ht="12.75" customHeight="1">
      <c r="A631" s="135"/>
      <c r="B631" s="135"/>
      <c r="C631" s="135"/>
      <c r="D631" s="135"/>
      <c r="E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"/>
      <c r="Q631" s="1"/>
      <c r="R631" s="1"/>
      <c r="S631" s="1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</row>
    <row r="632" spans="1:46" ht="12.75" customHeight="1">
      <c r="A632" s="135"/>
      <c r="B632" s="135"/>
      <c r="C632" s="135"/>
      <c r="D632" s="135"/>
      <c r="E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"/>
      <c r="Q632" s="1"/>
      <c r="R632" s="1"/>
      <c r="S632" s="1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</row>
    <row r="633" spans="1:46" ht="12.75" customHeight="1">
      <c r="A633" s="135"/>
      <c r="B633" s="135"/>
      <c r="C633" s="135"/>
      <c r="D633" s="135"/>
      <c r="E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"/>
      <c r="Q633" s="1"/>
      <c r="R633" s="1"/>
      <c r="S633" s="1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35"/>
      <c r="AM633" s="135"/>
      <c r="AN633" s="135"/>
      <c r="AO633" s="135"/>
      <c r="AP633" s="135"/>
      <c r="AQ633" s="135"/>
      <c r="AR633" s="135"/>
      <c r="AS633" s="135"/>
      <c r="AT633" s="135"/>
    </row>
    <row r="634" spans="1:46" ht="12.75" customHeight="1">
      <c r="A634" s="135"/>
      <c r="B634" s="135"/>
      <c r="C634" s="135"/>
      <c r="D634" s="135"/>
      <c r="E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"/>
      <c r="Q634" s="1"/>
      <c r="R634" s="1"/>
      <c r="S634" s="1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135"/>
    </row>
    <row r="635" spans="1:46" ht="12.75" customHeight="1">
      <c r="A635" s="135"/>
      <c r="B635" s="135"/>
      <c r="C635" s="135"/>
      <c r="D635" s="135"/>
      <c r="E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"/>
      <c r="Q635" s="1"/>
      <c r="R635" s="1"/>
      <c r="S635" s="1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35"/>
      <c r="AM635" s="135"/>
      <c r="AN635" s="135"/>
      <c r="AO635" s="135"/>
      <c r="AP635" s="135"/>
      <c r="AQ635" s="135"/>
      <c r="AR635" s="135"/>
      <c r="AS635" s="135"/>
      <c r="AT635" s="135"/>
    </row>
    <row r="636" spans="1:46" ht="12.75" customHeight="1">
      <c r="A636" s="135"/>
      <c r="B636" s="135"/>
      <c r="C636" s="135"/>
      <c r="D636" s="135"/>
      <c r="E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"/>
      <c r="Q636" s="1"/>
      <c r="R636" s="1"/>
      <c r="S636" s="1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135"/>
    </row>
    <row r="637" spans="1:46" ht="12.75" customHeight="1">
      <c r="A637" s="135"/>
      <c r="B637" s="135"/>
      <c r="C637" s="135"/>
      <c r="D637" s="135"/>
      <c r="E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"/>
      <c r="Q637" s="1"/>
      <c r="R637" s="1"/>
      <c r="S637" s="1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35"/>
      <c r="AM637" s="135"/>
      <c r="AN637" s="135"/>
      <c r="AO637" s="135"/>
      <c r="AP637" s="135"/>
      <c r="AQ637" s="135"/>
      <c r="AR637" s="135"/>
      <c r="AS637" s="135"/>
      <c r="AT637" s="135"/>
    </row>
    <row r="638" spans="1:46" ht="12.75" customHeight="1">
      <c r="A638" s="135"/>
      <c r="B638" s="135"/>
      <c r="C638" s="135"/>
      <c r="D638" s="135"/>
      <c r="E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"/>
      <c r="Q638" s="1"/>
      <c r="R638" s="1"/>
      <c r="S638" s="1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</row>
    <row r="639" spans="1:46" ht="12.75" customHeight="1">
      <c r="A639" s="135"/>
      <c r="B639" s="135"/>
      <c r="C639" s="135"/>
      <c r="D639" s="135"/>
      <c r="E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"/>
      <c r="Q639" s="1"/>
      <c r="R639" s="1"/>
      <c r="S639" s="1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35"/>
      <c r="AM639" s="135"/>
      <c r="AN639" s="135"/>
      <c r="AO639" s="135"/>
      <c r="AP639" s="135"/>
      <c r="AQ639" s="135"/>
      <c r="AR639" s="135"/>
      <c r="AS639" s="135"/>
      <c r="AT639" s="135"/>
    </row>
    <row r="640" spans="1:46" ht="12.75" customHeight="1">
      <c r="A640" s="135"/>
      <c r="B640" s="135"/>
      <c r="C640" s="135"/>
      <c r="D640" s="135"/>
      <c r="E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"/>
      <c r="Q640" s="1"/>
      <c r="R640" s="1"/>
      <c r="S640" s="1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135"/>
    </row>
    <row r="641" spans="1:46" ht="12.75" customHeight="1">
      <c r="A641" s="135"/>
      <c r="B641" s="135"/>
      <c r="C641" s="135"/>
      <c r="D641" s="135"/>
      <c r="E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"/>
      <c r="Q641" s="1"/>
      <c r="R641" s="1"/>
      <c r="S641" s="1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135"/>
    </row>
    <row r="642" spans="1:46" ht="12.75" customHeight="1">
      <c r="A642" s="135"/>
      <c r="B642" s="135"/>
      <c r="C642" s="135"/>
      <c r="D642" s="135"/>
      <c r="E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"/>
      <c r="Q642" s="1"/>
      <c r="R642" s="1"/>
      <c r="S642" s="1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135"/>
    </row>
    <row r="643" spans="1:46" ht="12.75" customHeight="1">
      <c r="A643" s="135"/>
      <c r="B643" s="135"/>
      <c r="C643" s="135"/>
      <c r="D643" s="135"/>
      <c r="E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"/>
      <c r="Q643" s="1"/>
      <c r="R643" s="1"/>
      <c r="S643" s="1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  <c r="AJ643" s="135"/>
      <c r="AK643" s="135"/>
      <c r="AL643" s="135"/>
      <c r="AM643" s="135"/>
      <c r="AN643" s="135"/>
      <c r="AO643" s="135"/>
      <c r="AP643" s="135"/>
      <c r="AQ643" s="135"/>
      <c r="AR643" s="135"/>
      <c r="AS643" s="135"/>
      <c r="AT643" s="135"/>
    </row>
    <row r="644" spans="1:46" ht="12.75" customHeight="1">
      <c r="A644" s="135"/>
      <c r="B644" s="135"/>
      <c r="C644" s="135"/>
      <c r="D644" s="135"/>
      <c r="E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"/>
      <c r="Q644" s="1"/>
      <c r="R644" s="1"/>
      <c r="S644" s="1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135"/>
    </row>
    <row r="645" spans="1:46" ht="12.75" customHeight="1">
      <c r="A645" s="135"/>
      <c r="B645" s="135"/>
      <c r="C645" s="135"/>
      <c r="D645" s="135"/>
      <c r="E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"/>
      <c r="Q645" s="1"/>
      <c r="R645" s="1"/>
      <c r="S645" s="1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  <c r="AK645" s="135"/>
      <c r="AL645" s="135"/>
      <c r="AM645" s="135"/>
      <c r="AN645" s="135"/>
      <c r="AO645" s="135"/>
      <c r="AP645" s="135"/>
      <c r="AQ645" s="135"/>
      <c r="AR645" s="135"/>
      <c r="AS645" s="135"/>
      <c r="AT645" s="135"/>
    </row>
    <row r="646" spans="1:46" ht="12.75" customHeight="1">
      <c r="A646" s="135"/>
      <c r="B646" s="135"/>
      <c r="C646" s="135"/>
      <c r="D646" s="135"/>
      <c r="E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"/>
      <c r="Q646" s="1"/>
      <c r="R646" s="1"/>
      <c r="S646" s="1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</row>
    <row r="647" spans="1:46" ht="12.75" customHeight="1">
      <c r="A647" s="135"/>
      <c r="B647" s="135"/>
      <c r="C647" s="135"/>
      <c r="D647" s="135"/>
      <c r="E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"/>
      <c r="Q647" s="1"/>
      <c r="R647" s="1"/>
      <c r="S647" s="1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135"/>
    </row>
    <row r="648" spans="1:46" ht="12.75" customHeight="1">
      <c r="A648" s="135"/>
      <c r="B648" s="135"/>
      <c r="C648" s="135"/>
      <c r="D648" s="135"/>
      <c r="E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"/>
      <c r="Q648" s="1"/>
      <c r="R648" s="1"/>
      <c r="S648" s="1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135"/>
    </row>
    <row r="649" spans="1:46" ht="12.75" customHeight="1">
      <c r="A649" s="135"/>
      <c r="B649" s="135"/>
      <c r="C649" s="135"/>
      <c r="D649" s="135"/>
      <c r="E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"/>
      <c r="Q649" s="1"/>
      <c r="R649" s="1"/>
      <c r="S649" s="1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  <c r="AJ649" s="135"/>
      <c r="AK649" s="135"/>
      <c r="AL649" s="135"/>
      <c r="AM649" s="135"/>
      <c r="AN649" s="135"/>
      <c r="AO649" s="135"/>
      <c r="AP649" s="135"/>
      <c r="AQ649" s="135"/>
      <c r="AR649" s="135"/>
      <c r="AS649" s="135"/>
      <c r="AT649" s="135"/>
    </row>
    <row r="650" spans="1:46" ht="12.75" customHeight="1">
      <c r="A650" s="135"/>
      <c r="B650" s="135"/>
      <c r="C650" s="135"/>
      <c r="D650" s="135"/>
      <c r="E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"/>
      <c r="Q650" s="1"/>
      <c r="R650" s="1"/>
      <c r="S650" s="1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5"/>
    </row>
    <row r="651" spans="1:46" ht="12.75" customHeight="1">
      <c r="A651" s="135"/>
      <c r="B651" s="135"/>
      <c r="C651" s="135"/>
      <c r="D651" s="135"/>
      <c r="E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"/>
      <c r="Q651" s="1"/>
      <c r="R651" s="1"/>
      <c r="S651" s="1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135"/>
    </row>
    <row r="652" spans="1:46" ht="12.75" customHeight="1">
      <c r="A652" s="135"/>
      <c r="B652" s="135"/>
      <c r="C652" s="135"/>
      <c r="D652" s="135"/>
      <c r="E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"/>
      <c r="Q652" s="1"/>
      <c r="R652" s="1"/>
      <c r="S652" s="1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135"/>
    </row>
    <row r="653" spans="1:46" ht="12.75" customHeight="1">
      <c r="A653" s="135"/>
      <c r="B653" s="135"/>
      <c r="C653" s="135"/>
      <c r="D653" s="135"/>
      <c r="E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"/>
      <c r="Q653" s="1"/>
      <c r="R653" s="1"/>
      <c r="S653" s="1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135"/>
    </row>
    <row r="654" spans="1:46" ht="12.75" customHeight="1">
      <c r="A654" s="135"/>
      <c r="B654" s="135"/>
      <c r="C654" s="135"/>
      <c r="D654" s="135"/>
      <c r="E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"/>
      <c r="Q654" s="1"/>
      <c r="R654" s="1"/>
      <c r="S654" s="1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</row>
    <row r="655" spans="1:46" ht="12.75" customHeight="1">
      <c r="A655" s="135"/>
      <c r="B655" s="135"/>
      <c r="C655" s="135"/>
      <c r="D655" s="135"/>
      <c r="E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"/>
      <c r="Q655" s="1"/>
      <c r="R655" s="1"/>
      <c r="S655" s="1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</row>
    <row r="656" spans="1:46" ht="12.75" customHeight="1">
      <c r="A656" s="135"/>
      <c r="B656" s="135"/>
      <c r="C656" s="135"/>
      <c r="D656" s="135"/>
      <c r="E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"/>
      <c r="Q656" s="1"/>
      <c r="R656" s="1"/>
      <c r="S656" s="1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</row>
    <row r="657" spans="1:46" ht="12.75" customHeight="1">
      <c r="A657" s="135"/>
      <c r="B657" s="135"/>
      <c r="C657" s="135"/>
      <c r="D657" s="135"/>
      <c r="E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"/>
      <c r="Q657" s="1"/>
      <c r="R657" s="1"/>
      <c r="S657" s="1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135"/>
    </row>
    <row r="658" spans="1:46" ht="12.75" customHeight="1">
      <c r="A658" s="135"/>
      <c r="B658" s="135"/>
      <c r="C658" s="135"/>
      <c r="D658" s="135"/>
      <c r="E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"/>
      <c r="Q658" s="1"/>
      <c r="R658" s="1"/>
      <c r="S658" s="1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</row>
    <row r="659" spans="1:46" ht="12.75" customHeight="1">
      <c r="A659" s="135"/>
      <c r="B659" s="135"/>
      <c r="C659" s="135"/>
      <c r="D659" s="135"/>
      <c r="E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"/>
      <c r="Q659" s="1"/>
      <c r="R659" s="1"/>
      <c r="S659" s="1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135"/>
    </row>
    <row r="660" spans="1:46" ht="12.75" customHeight="1">
      <c r="A660" s="135"/>
      <c r="B660" s="135"/>
      <c r="C660" s="135"/>
      <c r="D660" s="135"/>
      <c r="E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"/>
      <c r="Q660" s="1"/>
      <c r="R660" s="1"/>
      <c r="S660" s="1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</row>
    <row r="661" spans="1:46" ht="12.75" customHeight="1">
      <c r="A661" s="135"/>
      <c r="B661" s="135"/>
      <c r="C661" s="135"/>
      <c r="D661" s="135"/>
      <c r="E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"/>
      <c r="Q661" s="1"/>
      <c r="R661" s="1"/>
      <c r="S661" s="1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  <c r="AJ661" s="135"/>
      <c r="AK661" s="135"/>
      <c r="AL661" s="135"/>
      <c r="AM661" s="135"/>
      <c r="AN661" s="135"/>
      <c r="AO661" s="135"/>
      <c r="AP661" s="135"/>
      <c r="AQ661" s="135"/>
      <c r="AR661" s="135"/>
      <c r="AS661" s="135"/>
      <c r="AT661" s="135"/>
    </row>
    <row r="662" spans="1:46" ht="12.75" customHeight="1">
      <c r="A662" s="135"/>
      <c r="B662" s="135"/>
      <c r="C662" s="135"/>
      <c r="D662" s="135"/>
      <c r="E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"/>
      <c r="Q662" s="1"/>
      <c r="R662" s="1"/>
      <c r="S662" s="1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135"/>
    </row>
    <row r="663" spans="1:46" ht="12.75" customHeight="1">
      <c r="A663" s="135"/>
      <c r="B663" s="135"/>
      <c r="C663" s="135"/>
      <c r="D663" s="135"/>
      <c r="E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"/>
      <c r="Q663" s="1"/>
      <c r="R663" s="1"/>
      <c r="S663" s="1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  <c r="AJ663" s="135"/>
      <c r="AK663" s="135"/>
      <c r="AL663" s="135"/>
      <c r="AM663" s="135"/>
      <c r="AN663" s="135"/>
      <c r="AO663" s="135"/>
      <c r="AP663" s="135"/>
      <c r="AQ663" s="135"/>
      <c r="AR663" s="135"/>
      <c r="AS663" s="135"/>
      <c r="AT663" s="135"/>
    </row>
    <row r="664" spans="1:46" ht="12.75" customHeight="1">
      <c r="A664" s="135"/>
      <c r="B664" s="135"/>
      <c r="C664" s="135"/>
      <c r="D664" s="135"/>
      <c r="E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"/>
      <c r="Q664" s="1"/>
      <c r="R664" s="1"/>
      <c r="S664" s="1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135"/>
    </row>
    <row r="665" spans="1:46" ht="12.75" customHeight="1">
      <c r="A665" s="135"/>
      <c r="B665" s="135"/>
      <c r="C665" s="135"/>
      <c r="D665" s="135"/>
      <c r="E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"/>
      <c r="Q665" s="1"/>
      <c r="R665" s="1"/>
      <c r="S665" s="1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</row>
    <row r="666" spans="1:46" ht="12.75" customHeight="1">
      <c r="A666" s="135"/>
      <c r="B666" s="135"/>
      <c r="C666" s="135"/>
      <c r="D666" s="135"/>
      <c r="E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"/>
      <c r="Q666" s="1"/>
      <c r="R666" s="1"/>
      <c r="S666" s="1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135"/>
    </row>
    <row r="667" spans="1:46" ht="12.75" customHeight="1">
      <c r="A667" s="135"/>
      <c r="B667" s="135"/>
      <c r="C667" s="135"/>
      <c r="D667" s="135"/>
      <c r="E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"/>
      <c r="Q667" s="1"/>
      <c r="R667" s="1"/>
      <c r="S667" s="1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  <c r="AM667" s="135"/>
      <c r="AN667" s="135"/>
      <c r="AO667" s="135"/>
      <c r="AP667" s="135"/>
      <c r="AQ667" s="135"/>
      <c r="AR667" s="135"/>
      <c r="AS667" s="135"/>
      <c r="AT667" s="135"/>
    </row>
    <row r="668" spans="1:46" ht="12.75" customHeight="1">
      <c r="A668" s="135"/>
      <c r="B668" s="135"/>
      <c r="C668" s="135"/>
      <c r="D668" s="135"/>
      <c r="E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"/>
      <c r="Q668" s="1"/>
      <c r="R668" s="1"/>
      <c r="S668" s="1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/>
      <c r="AP668" s="135"/>
      <c r="AQ668" s="135"/>
      <c r="AR668" s="135"/>
      <c r="AS668" s="135"/>
      <c r="AT668" s="135"/>
    </row>
    <row r="669" spans="1:46" ht="12.75" customHeight="1">
      <c r="A669" s="135"/>
      <c r="B669" s="135"/>
      <c r="C669" s="135"/>
      <c r="D669" s="135"/>
      <c r="E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"/>
      <c r="Q669" s="1"/>
      <c r="R669" s="1"/>
      <c r="S669" s="1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  <c r="AJ669" s="135"/>
      <c r="AK669" s="135"/>
      <c r="AL669" s="135"/>
      <c r="AM669" s="135"/>
      <c r="AN669" s="135"/>
      <c r="AO669" s="135"/>
      <c r="AP669" s="135"/>
      <c r="AQ669" s="135"/>
      <c r="AR669" s="135"/>
      <c r="AS669" s="135"/>
      <c r="AT669" s="135"/>
    </row>
    <row r="670" spans="1:46" ht="12.75" customHeight="1">
      <c r="A670" s="135"/>
      <c r="B670" s="135"/>
      <c r="C670" s="135"/>
      <c r="D670" s="135"/>
      <c r="E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"/>
      <c r="Q670" s="1"/>
      <c r="R670" s="1"/>
      <c r="S670" s="1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135"/>
    </row>
    <row r="671" spans="1:46" ht="12.75" customHeight="1">
      <c r="A671" s="135"/>
      <c r="B671" s="135"/>
      <c r="C671" s="135"/>
      <c r="D671" s="135"/>
      <c r="E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"/>
      <c r="Q671" s="1"/>
      <c r="R671" s="1"/>
      <c r="S671" s="1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135"/>
    </row>
    <row r="672" spans="1:46" ht="12.75" customHeight="1">
      <c r="A672" s="135"/>
      <c r="B672" s="135"/>
      <c r="C672" s="135"/>
      <c r="D672" s="135"/>
      <c r="E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"/>
      <c r="Q672" s="1"/>
      <c r="R672" s="1"/>
      <c r="S672" s="1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135"/>
    </row>
    <row r="673" spans="1:46" ht="12.75" customHeight="1">
      <c r="A673" s="135"/>
      <c r="B673" s="135"/>
      <c r="C673" s="135"/>
      <c r="D673" s="135"/>
      <c r="E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"/>
      <c r="Q673" s="1"/>
      <c r="R673" s="1"/>
      <c r="S673" s="1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  <c r="AJ673" s="135"/>
      <c r="AK673" s="135"/>
      <c r="AL673" s="135"/>
      <c r="AM673" s="135"/>
      <c r="AN673" s="135"/>
      <c r="AO673" s="135"/>
      <c r="AP673" s="135"/>
      <c r="AQ673" s="135"/>
      <c r="AR673" s="135"/>
      <c r="AS673" s="135"/>
      <c r="AT673" s="135"/>
    </row>
    <row r="674" spans="1:46" ht="12.75" customHeight="1">
      <c r="A674" s="135"/>
      <c r="B674" s="135"/>
      <c r="C674" s="135"/>
      <c r="D674" s="135"/>
      <c r="E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"/>
      <c r="Q674" s="1"/>
      <c r="R674" s="1"/>
      <c r="S674" s="1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135"/>
    </row>
    <row r="675" spans="1:46" ht="12.75" customHeight="1">
      <c r="A675" s="135"/>
      <c r="B675" s="135"/>
      <c r="C675" s="135"/>
      <c r="D675" s="135"/>
      <c r="E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"/>
      <c r="Q675" s="1"/>
      <c r="R675" s="1"/>
      <c r="S675" s="1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  <c r="AJ675" s="135"/>
      <c r="AK675" s="135"/>
      <c r="AL675" s="135"/>
      <c r="AM675" s="135"/>
      <c r="AN675" s="135"/>
      <c r="AO675" s="135"/>
      <c r="AP675" s="135"/>
      <c r="AQ675" s="135"/>
      <c r="AR675" s="135"/>
      <c r="AS675" s="135"/>
      <c r="AT675" s="135"/>
    </row>
    <row r="676" spans="1:46" ht="12.75" customHeight="1">
      <c r="A676" s="135"/>
      <c r="B676" s="135"/>
      <c r="C676" s="135"/>
      <c r="D676" s="135"/>
      <c r="E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"/>
      <c r="Q676" s="1"/>
      <c r="R676" s="1"/>
      <c r="S676" s="1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</row>
    <row r="677" spans="1:46" ht="12.75" customHeight="1">
      <c r="A677" s="135"/>
      <c r="B677" s="135"/>
      <c r="C677" s="135"/>
      <c r="D677" s="135"/>
      <c r="E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"/>
      <c r="Q677" s="1"/>
      <c r="R677" s="1"/>
      <c r="S677" s="1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135"/>
    </row>
    <row r="678" spans="1:46" ht="12.75" customHeight="1">
      <c r="A678" s="135"/>
      <c r="B678" s="135"/>
      <c r="C678" s="135"/>
      <c r="D678" s="135"/>
      <c r="E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"/>
      <c r="Q678" s="1"/>
      <c r="R678" s="1"/>
      <c r="S678" s="1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135"/>
    </row>
    <row r="679" spans="1:46" ht="12.75" customHeight="1">
      <c r="A679" s="135"/>
      <c r="B679" s="135"/>
      <c r="C679" s="135"/>
      <c r="D679" s="135"/>
      <c r="E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"/>
      <c r="Q679" s="1"/>
      <c r="R679" s="1"/>
      <c r="S679" s="1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135"/>
    </row>
    <row r="680" spans="1:46" ht="12.75" customHeight="1">
      <c r="A680" s="135"/>
      <c r="B680" s="135"/>
      <c r="C680" s="135"/>
      <c r="D680" s="135"/>
      <c r="E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"/>
      <c r="Q680" s="1"/>
      <c r="R680" s="1"/>
      <c r="S680" s="1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</row>
    <row r="681" spans="1:46" ht="12.75" customHeight="1">
      <c r="A681" s="135"/>
      <c r="B681" s="135"/>
      <c r="C681" s="135"/>
      <c r="D681" s="135"/>
      <c r="E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"/>
      <c r="Q681" s="1"/>
      <c r="R681" s="1"/>
      <c r="S681" s="1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135"/>
    </row>
    <row r="682" spans="1:46" ht="12.75" customHeight="1">
      <c r="A682" s="135"/>
      <c r="B682" s="135"/>
      <c r="C682" s="135"/>
      <c r="D682" s="135"/>
      <c r="E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"/>
      <c r="Q682" s="1"/>
      <c r="R682" s="1"/>
      <c r="S682" s="1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</row>
    <row r="683" spans="1:46" ht="12.75" customHeight="1">
      <c r="A683" s="135"/>
      <c r="B683" s="135"/>
      <c r="C683" s="135"/>
      <c r="D683" s="135"/>
      <c r="E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"/>
      <c r="Q683" s="1"/>
      <c r="R683" s="1"/>
      <c r="S683" s="1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135"/>
    </row>
    <row r="684" spans="1:46" ht="12.75" customHeight="1">
      <c r="A684" s="135"/>
      <c r="B684" s="135"/>
      <c r="C684" s="135"/>
      <c r="D684" s="135"/>
      <c r="E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"/>
      <c r="Q684" s="1"/>
      <c r="R684" s="1"/>
      <c r="S684" s="1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</row>
    <row r="685" spans="1:46" ht="12.75" customHeight="1">
      <c r="A685" s="135"/>
      <c r="B685" s="135"/>
      <c r="C685" s="135"/>
      <c r="D685" s="135"/>
      <c r="E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"/>
      <c r="Q685" s="1"/>
      <c r="R685" s="1"/>
      <c r="S685" s="1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</row>
    <row r="686" spans="1:46" ht="12.75" customHeight="1">
      <c r="A686" s="135"/>
      <c r="B686" s="135"/>
      <c r="C686" s="135"/>
      <c r="D686" s="135"/>
      <c r="E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"/>
      <c r="Q686" s="1"/>
      <c r="R686" s="1"/>
      <c r="S686" s="1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</row>
    <row r="687" spans="1:46" ht="12.75" customHeight="1">
      <c r="A687" s="135"/>
      <c r="B687" s="135"/>
      <c r="C687" s="135"/>
      <c r="D687" s="135"/>
      <c r="E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"/>
      <c r="Q687" s="1"/>
      <c r="R687" s="1"/>
      <c r="S687" s="1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135"/>
    </row>
    <row r="688" spans="1:46" ht="12.75" customHeight="1">
      <c r="A688" s="135"/>
      <c r="B688" s="135"/>
      <c r="C688" s="135"/>
      <c r="D688" s="135"/>
      <c r="E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"/>
      <c r="Q688" s="1"/>
      <c r="R688" s="1"/>
      <c r="S688" s="1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</row>
    <row r="689" spans="1:46" ht="12.75" customHeight="1">
      <c r="A689" s="135"/>
      <c r="B689" s="135"/>
      <c r="C689" s="135"/>
      <c r="D689" s="135"/>
      <c r="E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"/>
      <c r="Q689" s="1"/>
      <c r="R689" s="1"/>
      <c r="S689" s="1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135"/>
    </row>
    <row r="690" spans="1:46" ht="12.75" customHeight="1">
      <c r="A690" s="135"/>
      <c r="B690" s="135"/>
      <c r="C690" s="135"/>
      <c r="D690" s="135"/>
      <c r="E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"/>
      <c r="Q690" s="1"/>
      <c r="R690" s="1"/>
      <c r="S690" s="1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135"/>
    </row>
    <row r="691" spans="1:46" ht="12.75" customHeight="1">
      <c r="A691" s="135"/>
      <c r="B691" s="135"/>
      <c r="C691" s="135"/>
      <c r="D691" s="135"/>
      <c r="E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"/>
      <c r="Q691" s="1"/>
      <c r="R691" s="1"/>
      <c r="S691" s="1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5"/>
    </row>
    <row r="692" spans="1:46" ht="12.75" customHeight="1">
      <c r="A692" s="135"/>
      <c r="B692" s="135"/>
      <c r="C692" s="135"/>
      <c r="D692" s="135"/>
      <c r="E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"/>
      <c r="Q692" s="1"/>
      <c r="R692" s="1"/>
      <c r="S692" s="1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</row>
    <row r="693" spans="1:46" ht="12.75" customHeight="1">
      <c r="A693" s="135"/>
      <c r="B693" s="135"/>
      <c r="C693" s="135"/>
      <c r="D693" s="135"/>
      <c r="E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"/>
      <c r="Q693" s="1"/>
      <c r="R693" s="1"/>
      <c r="S693" s="1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</row>
    <row r="694" spans="1:46" ht="12.75" customHeight="1">
      <c r="A694" s="135"/>
      <c r="B694" s="135"/>
      <c r="C694" s="135"/>
      <c r="D694" s="135"/>
      <c r="E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"/>
      <c r="Q694" s="1"/>
      <c r="R694" s="1"/>
      <c r="S694" s="1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</row>
    <row r="695" spans="1:46" ht="12.75" customHeight="1">
      <c r="A695" s="135"/>
      <c r="B695" s="135"/>
      <c r="C695" s="135"/>
      <c r="D695" s="135"/>
      <c r="E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"/>
      <c r="Q695" s="1"/>
      <c r="R695" s="1"/>
      <c r="S695" s="1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5"/>
    </row>
    <row r="696" spans="1:46" ht="12.75" customHeight="1">
      <c r="A696" s="135"/>
      <c r="B696" s="135"/>
      <c r="C696" s="135"/>
      <c r="D696" s="135"/>
      <c r="E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"/>
      <c r="Q696" s="1"/>
      <c r="R696" s="1"/>
      <c r="S696" s="1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</row>
    <row r="697" spans="1:46" ht="12.75" customHeight="1">
      <c r="A697" s="135"/>
      <c r="B697" s="135"/>
      <c r="C697" s="135"/>
      <c r="D697" s="135"/>
      <c r="E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"/>
      <c r="Q697" s="1"/>
      <c r="R697" s="1"/>
      <c r="S697" s="1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</row>
    <row r="698" spans="1:46" ht="12.75" customHeight="1">
      <c r="A698" s="135"/>
      <c r="B698" s="135"/>
      <c r="C698" s="135"/>
      <c r="D698" s="135"/>
      <c r="E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"/>
      <c r="Q698" s="1"/>
      <c r="R698" s="1"/>
      <c r="S698" s="1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</row>
    <row r="699" spans="1:46" ht="12.75" customHeight="1">
      <c r="A699" s="135"/>
      <c r="B699" s="135"/>
      <c r="C699" s="135"/>
      <c r="D699" s="135"/>
      <c r="E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"/>
      <c r="Q699" s="1"/>
      <c r="R699" s="1"/>
      <c r="S699" s="1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  <c r="AQ699" s="135"/>
      <c r="AR699" s="135"/>
      <c r="AS699" s="135"/>
      <c r="AT699" s="135"/>
    </row>
    <row r="700" spans="1:46" ht="12.75" customHeight="1">
      <c r="A700" s="135"/>
      <c r="B700" s="135"/>
      <c r="C700" s="135"/>
      <c r="D700" s="135"/>
      <c r="E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"/>
      <c r="Q700" s="1"/>
      <c r="R700" s="1"/>
      <c r="S700" s="1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  <c r="AQ700" s="135"/>
      <c r="AR700" s="135"/>
      <c r="AS700" s="135"/>
      <c r="AT700" s="135"/>
    </row>
    <row r="701" spans="1:46" ht="12.75" customHeight="1">
      <c r="A701" s="135"/>
      <c r="B701" s="135"/>
      <c r="C701" s="135"/>
      <c r="D701" s="135"/>
      <c r="E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"/>
      <c r="Q701" s="1"/>
      <c r="R701" s="1"/>
      <c r="S701" s="1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  <c r="AQ701" s="135"/>
      <c r="AR701" s="135"/>
      <c r="AS701" s="135"/>
      <c r="AT701" s="135"/>
    </row>
    <row r="702" spans="1:46" ht="12.75" customHeight="1">
      <c r="A702" s="135"/>
      <c r="B702" s="135"/>
      <c r="C702" s="135"/>
      <c r="D702" s="135"/>
      <c r="E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"/>
      <c r="Q702" s="1"/>
      <c r="R702" s="1"/>
      <c r="S702" s="1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</row>
    <row r="703" spans="1:46" ht="12.75" customHeight="1">
      <c r="A703" s="135"/>
      <c r="B703" s="135"/>
      <c r="C703" s="135"/>
      <c r="D703" s="135"/>
      <c r="E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"/>
      <c r="Q703" s="1"/>
      <c r="R703" s="1"/>
      <c r="S703" s="1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  <c r="AM703" s="135"/>
      <c r="AN703" s="135"/>
      <c r="AO703" s="135"/>
      <c r="AP703" s="135"/>
      <c r="AQ703" s="135"/>
      <c r="AR703" s="135"/>
      <c r="AS703" s="135"/>
      <c r="AT703" s="135"/>
    </row>
    <row r="704" spans="1:46" ht="12.75" customHeight="1">
      <c r="A704" s="135"/>
      <c r="B704" s="135"/>
      <c r="C704" s="135"/>
      <c r="D704" s="135"/>
      <c r="E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"/>
      <c r="Q704" s="1"/>
      <c r="R704" s="1"/>
      <c r="S704" s="1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  <c r="AM704" s="135"/>
      <c r="AN704" s="135"/>
      <c r="AO704" s="135"/>
      <c r="AP704" s="135"/>
      <c r="AQ704" s="135"/>
      <c r="AR704" s="135"/>
      <c r="AS704" s="135"/>
      <c r="AT704" s="135"/>
    </row>
    <row r="705" spans="1:46" ht="12.75" customHeight="1">
      <c r="A705" s="135"/>
      <c r="B705" s="135"/>
      <c r="C705" s="135"/>
      <c r="D705" s="135"/>
      <c r="E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"/>
      <c r="Q705" s="1"/>
      <c r="R705" s="1"/>
      <c r="S705" s="1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  <c r="AQ705" s="135"/>
      <c r="AR705" s="135"/>
      <c r="AS705" s="135"/>
      <c r="AT705" s="135"/>
    </row>
    <row r="706" spans="1:46" ht="12.75" customHeight="1">
      <c r="A706" s="135"/>
      <c r="B706" s="135"/>
      <c r="C706" s="135"/>
      <c r="D706" s="135"/>
      <c r="E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"/>
      <c r="Q706" s="1"/>
      <c r="R706" s="1"/>
      <c r="S706" s="1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5"/>
      <c r="AM706" s="135"/>
      <c r="AN706" s="135"/>
      <c r="AO706" s="135"/>
      <c r="AP706" s="135"/>
      <c r="AQ706" s="135"/>
      <c r="AR706" s="135"/>
      <c r="AS706" s="135"/>
      <c r="AT706" s="135"/>
    </row>
    <row r="707" spans="1:46" ht="12.75" customHeight="1">
      <c r="A707" s="135"/>
      <c r="B707" s="135"/>
      <c r="C707" s="135"/>
      <c r="D707" s="135"/>
      <c r="E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"/>
      <c r="Q707" s="1"/>
      <c r="R707" s="1"/>
      <c r="S707" s="1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  <c r="AQ707" s="135"/>
      <c r="AR707" s="135"/>
      <c r="AS707" s="135"/>
      <c r="AT707" s="135"/>
    </row>
    <row r="708" spans="1:46" ht="12.75" customHeight="1">
      <c r="A708" s="135"/>
      <c r="B708" s="135"/>
      <c r="C708" s="135"/>
      <c r="D708" s="135"/>
      <c r="E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"/>
      <c r="Q708" s="1"/>
      <c r="R708" s="1"/>
      <c r="S708" s="1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</row>
    <row r="709" spans="1:46" ht="12.75" customHeight="1">
      <c r="A709" s="135"/>
      <c r="B709" s="135"/>
      <c r="C709" s="135"/>
      <c r="D709" s="135"/>
      <c r="E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"/>
      <c r="Q709" s="1"/>
      <c r="R709" s="1"/>
      <c r="S709" s="1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  <c r="AJ709" s="135"/>
      <c r="AK709" s="135"/>
      <c r="AL709" s="135"/>
      <c r="AM709" s="135"/>
      <c r="AN709" s="135"/>
      <c r="AO709" s="135"/>
      <c r="AP709" s="135"/>
      <c r="AQ709" s="135"/>
      <c r="AR709" s="135"/>
      <c r="AS709" s="135"/>
      <c r="AT709" s="135"/>
    </row>
    <row r="710" spans="1:46" ht="12.75" customHeight="1">
      <c r="A710" s="135"/>
      <c r="B710" s="135"/>
      <c r="C710" s="135"/>
      <c r="D710" s="135"/>
      <c r="E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"/>
      <c r="Q710" s="1"/>
      <c r="R710" s="1"/>
      <c r="S710" s="1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</row>
    <row r="711" spans="1:46" ht="12.75" customHeight="1">
      <c r="A711" s="135"/>
      <c r="B711" s="135"/>
      <c r="C711" s="135"/>
      <c r="D711" s="135"/>
      <c r="E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"/>
      <c r="Q711" s="1"/>
      <c r="R711" s="1"/>
      <c r="S711" s="1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  <c r="AJ711" s="135"/>
      <c r="AK711" s="135"/>
      <c r="AL711" s="135"/>
      <c r="AM711" s="135"/>
      <c r="AN711" s="135"/>
      <c r="AO711" s="135"/>
      <c r="AP711" s="135"/>
      <c r="AQ711" s="135"/>
      <c r="AR711" s="135"/>
      <c r="AS711" s="135"/>
      <c r="AT711" s="135"/>
    </row>
    <row r="712" spans="1:46" ht="12.75" customHeight="1">
      <c r="A712" s="135"/>
      <c r="B712" s="135"/>
      <c r="C712" s="135"/>
      <c r="D712" s="135"/>
      <c r="E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"/>
      <c r="Q712" s="1"/>
      <c r="R712" s="1"/>
      <c r="S712" s="1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  <c r="AJ712" s="135"/>
      <c r="AK712" s="135"/>
      <c r="AL712" s="135"/>
      <c r="AM712" s="135"/>
      <c r="AN712" s="135"/>
      <c r="AO712" s="135"/>
      <c r="AP712" s="135"/>
      <c r="AQ712" s="135"/>
      <c r="AR712" s="135"/>
      <c r="AS712" s="135"/>
      <c r="AT712" s="135"/>
    </row>
    <row r="713" spans="1:46" ht="12.75" customHeight="1">
      <c r="A713" s="135"/>
      <c r="B713" s="135"/>
      <c r="C713" s="135"/>
      <c r="D713" s="135"/>
      <c r="E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"/>
      <c r="Q713" s="1"/>
      <c r="R713" s="1"/>
      <c r="S713" s="1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  <c r="AJ713" s="135"/>
      <c r="AK713" s="135"/>
      <c r="AL713" s="135"/>
      <c r="AM713" s="135"/>
      <c r="AN713" s="135"/>
      <c r="AO713" s="135"/>
      <c r="AP713" s="135"/>
      <c r="AQ713" s="135"/>
      <c r="AR713" s="135"/>
      <c r="AS713" s="135"/>
      <c r="AT713" s="135"/>
    </row>
    <row r="714" spans="1:46" ht="12.75" customHeight="1">
      <c r="A714" s="135"/>
      <c r="B714" s="135"/>
      <c r="C714" s="135"/>
      <c r="D714" s="135"/>
      <c r="E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"/>
      <c r="Q714" s="1"/>
      <c r="R714" s="1"/>
      <c r="S714" s="1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  <c r="AQ714" s="135"/>
      <c r="AR714" s="135"/>
      <c r="AS714" s="135"/>
      <c r="AT714" s="135"/>
    </row>
    <row r="715" spans="1:46" ht="12.75" customHeight="1">
      <c r="A715" s="135"/>
      <c r="B715" s="135"/>
      <c r="C715" s="135"/>
      <c r="D715" s="135"/>
      <c r="E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"/>
      <c r="Q715" s="1"/>
      <c r="R715" s="1"/>
      <c r="S715" s="1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  <c r="AJ715" s="135"/>
      <c r="AK715" s="135"/>
      <c r="AL715" s="135"/>
      <c r="AM715" s="135"/>
      <c r="AN715" s="135"/>
      <c r="AO715" s="135"/>
      <c r="AP715" s="135"/>
      <c r="AQ715" s="135"/>
      <c r="AR715" s="135"/>
      <c r="AS715" s="135"/>
      <c r="AT715" s="135"/>
    </row>
    <row r="716" spans="1:46" ht="12.75" customHeight="1">
      <c r="A716" s="135"/>
      <c r="B716" s="135"/>
      <c r="C716" s="135"/>
      <c r="D716" s="135"/>
      <c r="E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"/>
      <c r="Q716" s="1"/>
      <c r="R716" s="1"/>
      <c r="S716" s="1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/>
      <c r="AL716" s="135"/>
      <c r="AM716" s="135"/>
      <c r="AN716" s="135"/>
      <c r="AO716" s="135"/>
      <c r="AP716" s="135"/>
      <c r="AQ716" s="135"/>
      <c r="AR716" s="135"/>
      <c r="AS716" s="135"/>
      <c r="AT716" s="135"/>
    </row>
    <row r="717" spans="1:46" ht="12.75" customHeight="1">
      <c r="A717" s="135"/>
      <c r="B717" s="135"/>
      <c r="C717" s="135"/>
      <c r="D717" s="135"/>
      <c r="E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"/>
      <c r="Q717" s="1"/>
      <c r="R717" s="1"/>
      <c r="S717" s="1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  <c r="AQ717" s="135"/>
      <c r="AR717" s="135"/>
      <c r="AS717" s="135"/>
      <c r="AT717" s="135"/>
    </row>
    <row r="718" spans="1:46" ht="12.75" customHeight="1">
      <c r="A718" s="135"/>
      <c r="B718" s="135"/>
      <c r="C718" s="135"/>
      <c r="D718" s="135"/>
      <c r="E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"/>
      <c r="Q718" s="1"/>
      <c r="R718" s="1"/>
      <c r="S718" s="1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/>
      <c r="AQ718" s="135"/>
      <c r="AR718" s="135"/>
      <c r="AS718" s="135"/>
      <c r="AT718" s="135"/>
    </row>
    <row r="719" spans="1:46" ht="12.75" customHeight="1">
      <c r="A719" s="135"/>
      <c r="B719" s="135"/>
      <c r="C719" s="135"/>
      <c r="D719" s="135"/>
      <c r="E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"/>
      <c r="Q719" s="1"/>
      <c r="R719" s="1"/>
      <c r="S719" s="1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  <c r="AQ719" s="135"/>
      <c r="AR719" s="135"/>
      <c r="AS719" s="135"/>
      <c r="AT719" s="135"/>
    </row>
    <row r="720" spans="1:46" ht="12.75" customHeight="1">
      <c r="A720" s="135"/>
      <c r="B720" s="135"/>
      <c r="C720" s="135"/>
      <c r="D720" s="135"/>
      <c r="E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"/>
      <c r="Q720" s="1"/>
      <c r="R720" s="1"/>
      <c r="S720" s="1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</row>
    <row r="721" spans="1:46" ht="12.75" customHeight="1">
      <c r="A721" s="135"/>
      <c r="B721" s="135"/>
      <c r="C721" s="135"/>
      <c r="D721" s="135"/>
      <c r="E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"/>
      <c r="Q721" s="1"/>
      <c r="R721" s="1"/>
      <c r="S721" s="1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  <c r="AJ721" s="135"/>
      <c r="AK721" s="135"/>
      <c r="AL721" s="135"/>
      <c r="AM721" s="135"/>
      <c r="AN721" s="135"/>
      <c r="AO721" s="135"/>
      <c r="AP721" s="135"/>
      <c r="AQ721" s="135"/>
      <c r="AR721" s="135"/>
      <c r="AS721" s="135"/>
      <c r="AT721" s="135"/>
    </row>
    <row r="722" spans="1:46" ht="12.75" customHeight="1">
      <c r="A722" s="135"/>
      <c r="B722" s="135"/>
      <c r="C722" s="135"/>
      <c r="D722" s="135"/>
      <c r="E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"/>
      <c r="Q722" s="1"/>
      <c r="R722" s="1"/>
      <c r="S722" s="1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</row>
    <row r="723" spans="1:46" ht="12.75" customHeight="1">
      <c r="A723" s="135"/>
      <c r="B723" s="135"/>
      <c r="C723" s="135"/>
      <c r="D723" s="135"/>
      <c r="E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"/>
      <c r="Q723" s="1"/>
      <c r="R723" s="1"/>
      <c r="S723" s="1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</row>
    <row r="724" spans="1:46" ht="12.75" customHeight="1">
      <c r="A724" s="135"/>
      <c r="B724" s="135"/>
      <c r="C724" s="135"/>
      <c r="D724" s="135"/>
      <c r="E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"/>
      <c r="Q724" s="1"/>
      <c r="R724" s="1"/>
      <c r="S724" s="1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</row>
    <row r="725" spans="1:46" ht="12.75" customHeight="1">
      <c r="A725" s="135"/>
      <c r="B725" s="135"/>
      <c r="C725" s="135"/>
      <c r="D725" s="135"/>
      <c r="E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"/>
      <c r="Q725" s="1"/>
      <c r="R725" s="1"/>
      <c r="S725" s="1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  <c r="AJ725" s="135"/>
      <c r="AK725" s="135"/>
      <c r="AL725" s="135"/>
      <c r="AM725" s="135"/>
      <c r="AN725" s="135"/>
      <c r="AO725" s="135"/>
      <c r="AP725" s="135"/>
      <c r="AQ725" s="135"/>
      <c r="AR725" s="135"/>
      <c r="AS725" s="135"/>
      <c r="AT725" s="135"/>
    </row>
    <row r="726" spans="1:46" ht="12.75" customHeight="1">
      <c r="A726" s="135"/>
      <c r="B726" s="135"/>
      <c r="C726" s="135"/>
      <c r="D726" s="135"/>
      <c r="E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"/>
      <c r="Q726" s="1"/>
      <c r="R726" s="1"/>
      <c r="S726" s="1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/>
      <c r="AP726" s="135"/>
      <c r="AQ726" s="135"/>
      <c r="AR726" s="135"/>
      <c r="AS726" s="135"/>
      <c r="AT726" s="135"/>
    </row>
    <row r="727" spans="1:46" ht="12.75" customHeight="1">
      <c r="A727" s="135"/>
      <c r="B727" s="135"/>
      <c r="C727" s="135"/>
      <c r="D727" s="135"/>
      <c r="E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"/>
      <c r="Q727" s="1"/>
      <c r="R727" s="1"/>
      <c r="S727" s="1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  <c r="AJ727" s="135"/>
      <c r="AK727" s="135"/>
      <c r="AL727" s="135"/>
      <c r="AM727" s="135"/>
      <c r="AN727" s="135"/>
      <c r="AO727" s="135"/>
      <c r="AP727" s="135"/>
      <c r="AQ727" s="135"/>
      <c r="AR727" s="135"/>
      <c r="AS727" s="135"/>
      <c r="AT727" s="135"/>
    </row>
    <row r="728" spans="1:46" ht="12.75" customHeight="1">
      <c r="A728" s="135"/>
      <c r="B728" s="135"/>
      <c r="C728" s="135"/>
      <c r="D728" s="135"/>
      <c r="E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"/>
      <c r="Q728" s="1"/>
      <c r="R728" s="1"/>
      <c r="S728" s="1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  <c r="AJ728" s="135"/>
      <c r="AK728" s="135"/>
      <c r="AL728" s="135"/>
      <c r="AM728" s="135"/>
      <c r="AN728" s="135"/>
      <c r="AO728" s="135"/>
      <c r="AP728" s="135"/>
      <c r="AQ728" s="135"/>
      <c r="AR728" s="135"/>
      <c r="AS728" s="135"/>
      <c r="AT728" s="135"/>
    </row>
    <row r="729" spans="1:46" ht="12.75" customHeight="1">
      <c r="A729" s="135"/>
      <c r="B729" s="135"/>
      <c r="C729" s="135"/>
      <c r="D729" s="135"/>
      <c r="E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"/>
      <c r="Q729" s="1"/>
      <c r="R729" s="1"/>
      <c r="S729" s="1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  <c r="AJ729" s="135"/>
      <c r="AK729" s="135"/>
      <c r="AL729" s="135"/>
      <c r="AM729" s="135"/>
      <c r="AN729" s="135"/>
      <c r="AO729" s="135"/>
      <c r="AP729" s="135"/>
      <c r="AQ729" s="135"/>
      <c r="AR729" s="135"/>
      <c r="AS729" s="135"/>
      <c r="AT729" s="135"/>
    </row>
    <row r="730" spans="1:46" ht="12.75" customHeight="1">
      <c r="A730" s="135"/>
      <c r="B730" s="135"/>
      <c r="C730" s="135"/>
      <c r="D730" s="135"/>
      <c r="E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"/>
      <c r="Q730" s="1"/>
      <c r="R730" s="1"/>
      <c r="S730" s="1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5"/>
      <c r="AS730" s="135"/>
      <c r="AT730" s="135"/>
    </row>
    <row r="731" spans="1:46" ht="12.75" customHeight="1">
      <c r="A731" s="135"/>
      <c r="B731" s="135"/>
      <c r="C731" s="135"/>
      <c r="D731" s="135"/>
      <c r="E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"/>
      <c r="Q731" s="1"/>
      <c r="R731" s="1"/>
      <c r="S731" s="1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  <c r="AJ731" s="135"/>
      <c r="AK731" s="135"/>
      <c r="AL731" s="135"/>
      <c r="AM731" s="135"/>
      <c r="AN731" s="135"/>
      <c r="AO731" s="135"/>
      <c r="AP731" s="135"/>
      <c r="AQ731" s="135"/>
      <c r="AR731" s="135"/>
      <c r="AS731" s="135"/>
      <c r="AT731" s="135"/>
    </row>
    <row r="732" spans="1:46" ht="12.75" customHeight="1">
      <c r="A732" s="135"/>
      <c r="B732" s="135"/>
      <c r="C732" s="135"/>
      <c r="D732" s="135"/>
      <c r="E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"/>
      <c r="Q732" s="1"/>
      <c r="R732" s="1"/>
      <c r="S732" s="1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  <c r="AQ732" s="135"/>
      <c r="AR732" s="135"/>
      <c r="AS732" s="135"/>
      <c r="AT732" s="135"/>
    </row>
    <row r="733" spans="1:46" ht="12.75" customHeight="1">
      <c r="A733" s="135"/>
      <c r="B733" s="135"/>
      <c r="C733" s="135"/>
      <c r="D733" s="135"/>
      <c r="E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"/>
      <c r="Q733" s="1"/>
      <c r="R733" s="1"/>
      <c r="S733" s="1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  <c r="AJ733" s="135"/>
      <c r="AK733" s="135"/>
      <c r="AL733" s="135"/>
      <c r="AM733" s="135"/>
      <c r="AN733" s="135"/>
      <c r="AO733" s="135"/>
      <c r="AP733" s="135"/>
      <c r="AQ733" s="135"/>
      <c r="AR733" s="135"/>
      <c r="AS733" s="135"/>
      <c r="AT733" s="135"/>
    </row>
    <row r="734" spans="1:46" ht="12.75" customHeight="1">
      <c r="A734" s="135"/>
      <c r="B734" s="135"/>
      <c r="C734" s="135"/>
      <c r="D734" s="135"/>
      <c r="E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"/>
      <c r="Q734" s="1"/>
      <c r="R734" s="1"/>
      <c r="S734" s="1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/>
      <c r="AP734" s="135"/>
      <c r="AQ734" s="135"/>
      <c r="AR734" s="135"/>
      <c r="AS734" s="135"/>
      <c r="AT734" s="135"/>
    </row>
    <row r="735" spans="1:46" ht="12.75" customHeight="1">
      <c r="A735" s="135"/>
      <c r="B735" s="135"/>
      <c r="C735" s="135"/>
      <c r="D735" s="135"/>
      <c r="E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"/>
      <c r="Q735" s="1"/>
      <c r="R735" s="1"/>
      <c r="S735" s="1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  <c r="AJ735" s="135"/>
      <c r="AK735" s="135"/>
      <c r="AL735" s="135"/>
      <c r="AM735" s="135"/>
      <c r="AN735" s="135"/>
      <c r="AO735" s="135"/>
      <c r="AP735" s="135"/>
      <c r="AQ735" s="135"/>
      <c r="AR735" s="135"/>
      <c r="AS735" s="135"/>
      <c r="AT735" s="135"/>
    </row>
    <row r="736" spans="1:46" ht="12.75" customHeight="1">
      <c r="A736" s="135"/>
      <c r="B736" s="135"/>
      <c r="C736" s="135"/>
      <c r="D736" s="135"/>
      <c r="E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"/>
      <c r="Q736" s="1"/>
      <c r="R736" s="1"/>
      <c r="S736" s="1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</row>
    <row r="737" spans="1:46" ht="12.75" customHeight="1">
      <c r="A737" s="135"/>
      <c r="B737" s="135"/>
      <c r="C737" s="135"/>
      <c r="D737" s="135"/>
      <c r="E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"/>
      <c r="Q737" s="1"/>
      <c r="R737" s="1"/>
      <c r="S737" s="1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  <c r="AQ737" s="135"/>
      <c r="AR737" s="135"/>
      <c r="AS737" s="135"/>
      <c r="AT737" s="135"/>
    </row>
    <row r="738" spans="1:46" ht="12.75" customHeight="1">
      <c r="A738" s="135"/>
      <c r="B738" s="135"/>
      <c r="C738" s="135"/>
      <c r="D738" s="135"/>
      <c r="E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"/>
      <c r="Q738" s="1"/>
      <c r="R738" s="1"/>
      <c r="S738" s="1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  <c r="AJ738" s="135"/>
      <c r="AK738" s="135"/>
      <c r="AL738" s="135"/>
      <c r="AM738" s="135"/>
      <c r="AN738" s="135"/>
      <c r="AO738" s="135"/>
      <c r="AP738" s="135"/>
      <c r="AQ738" s="135"/>
      <c r="AR738" s="135"/>
      <c r="AS738" s="135"/>
      <c r="AT738" s="135"/>
    </row>
    <row r="739" spans="1:46" ht="12.75" customHeight="1">
      <c r="A739" s="135"/>
      <c r="B739" s="135"/>
      <c r="C739" s="135"/>
      <c r="D739" s="135"/>
      <c r="E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"/>
      <c r="Q739" s="1"/>
      <c r="R739" s="1"/>
      <c r="S739" s="1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  <c r="AF739" s="135"/>
      <c r="AG739" s="135"/>
      <c r="AH739" s="135"/>
      <c r="AI739" s="135"/>
      <c r="AJ739" s="135"/>
      <c r="AK739" s="135"/>
      <c r="AL739" s="135"/>
      <c r="AM739" s="135"/>
      <c r="AN739" s="135"/>
      <c r="AO739" s="135"/>
      <c r="AP739" s="135"/>
      <c r="AQ739" s="135"/>
      <c r="AR739" s="135"/>
      <c r="AS739" s="135"/>
      <c r="AT739" s="135"/>
    </row>
    <row r="740" spans="1:46" ht="12.75" customHeight="1">
      <c r="A740" s="135"/>
      <c r="B740" s="135"/>
      <c r="C740" s="135"/>
      <c r="D740" s="135"/>
      <c r="E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"/>
      <c r="Q740" s="1"/>
      <c r="R740" s="1"/>
      <c r="S740" s="1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  <c r="AF740" s="135"/>
      <c r="AG740" s="135"/>
      <c r="AH740" s="135"/>
      <c r="AI740" s="135"/>
      <c r="AJ740" s="135"/>
      <c r="AK740" s="135"/>
      <c r="AL740" s="135"/>
      <c r="AM740" s="135"/>
      <c r="AN740" s="135"/>
      <c r="AO740" s="135"/>
      <c r="AP740" s="135"/>
      <c r="AQ740" s="135"/>
      <c r="AR740" s="135"/>
      <c r="AS740" s="135"/>
      <c r="AT740" s="135"/>
    </row>
    <row r="741" spans="1:46" ht="12.75" customHeight="1">
      <c r="A741" s="135"/>
      <c r="B741" s="135"/>
      <c r="C741" s="135"/>
      <c r="D741" s="135"/>
      <c r="E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"/>
      <c r="Q741" s="1"/>
      <c r="R741" s="1"/>
      <c r="S741" s="1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  <c r="AQ741" s="135"/>
      <c r="AR741" s="135"/>
      <c r="AS741" s="135"/>
      <c r="AT741" s="135"/>
    </row>
    <row r="742" spans="1:46" ht="12.75" customHeight="1">
      <c r="A742" s="135"/>
      <c r="B742" s="135"/>
      <c r="C742" s="135"/>
      <c r="D742" s="135"/>
      <c r="E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"/>
      <c r="Q742" s="1"/>
      <c r="R742" s="1"/>
      <c r="S742" s="1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</row>
    <row r="743" spans="1:46" ht="12.75" customHeight="1">
      <c r="A743" s="135"/>
      <c r="B743" s="135"/>
      <c r="C743" s="135"/>
      <c r="D743" s="135"/>
      <c r="E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"/>
      <c r="Q743" s="1"/>
      <c r="R743" s="1"/>
      <c r="S743" s="1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  <c r="AF743" s="135"/>
      <c r="AG743" s="135"/>
      <c r="AH743" s="135"/>
      <c r="AI743" s="135"/>
      <c r="AJ743" s="135"/>
      <c r="AK743" s="135"/>
      <c r="AL743" s="135"/>
      <c r="AM743" s="135"/>
      <c r="AN743" s="135"/>
      <c r="AO743" s="135"/>
      <c r="AP743" s="135"/>
      <c r="AQ743" s="135"/>
      <c r="AR743" s="135"/>
      <c r="AS743" s="135"/>
      <c r="AT743" s="135"/>
    </row>
    <row r="744" spans="1:46" ht="12.75" customHeight="1">
      <c r="A744" s="135"/>
      <c r="B744" s="135"/>
      <c r="C744" s="135"/>
      <c r="D744" s="135"/>
      <c r="E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"/>
      <c r="Q744" s="1"/>
      <c r="R744" s="1"/>
      <c r="S744" s="1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135"/>
    </row>
    <row r="745" spans="1:46" ht="12.75" customHeight="1">
      <c r="A745" s="135"/>
      <c r="B745" s="135"/>
      <c r="C745" s="135"/>
      <c r="D745" s="135"/>
      <c r="E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"/>
      <c r="Q745" s="1"/>
      <c r="R745" s="1"/>
      <c r="S745" s="1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135"/>
    </row>
    <row r="746" spans="1:46" ht="12.75" customHeight="1">
      <c r="A746" s="135"/>
      <c r="B746" s="135"/>
      <c r="C746" s="135"/>
      <c r="D746" s="135"/>
      <c r="E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"/>
      <c r="Q746" s="1"/>
      <c r="R746" s="1"/>
      <c r="S746" s="1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/>
      <c r="AP746" s="135"/>
      <c r="AQ746" s="135"/>
      <c r="AR746" s="135"/>
      <c r="AS746" s="135"/>
      <c r="AT746" s="135"/>
    </row>
    <row r="747" spans="1:46" ht="12.75" customHeight="1">
      <c r="A747" s="135"/>
      <c r="B747" s="135"/>
      <c r="C747" s="135"/>
      <c r="D747" s="135"/>
      <c r="E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"/>
      <c r="Q747" s="1"/>
      <c r="R747" s="1"/>
      <c r="S747" s="1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  <c r="AF747" s="135"/>
      <c r="AG747" s="135"/>
      <c r="AH747" s="135"/>
      <c r="AI747" s="135"/>
      <c r="AJ747" s="135"/>
      <c r="AK747" s="135"/>
      <c r="AL747" s="135"/>
      <c r="AM747" s="135"/>
      <c r="AN747" s="135"/>
      <c r="AO747" s="135"/>
      <c r="AP747" s="135"/>
      <c r="AQ747" s="135"/>
      <c r="AR747" s="135"/>
      <c r="AS747" s="135"/>
      <c r="AT747" s="135"/>
    </row>
    <row r="748" spans="1:46" ht="12.75" customHeight="1">
      <c r="A748" s="135"/>
      <c r="B748" s="135"/>
      <c r="C748" s="135"/>
      <c r="D748" s="135"/>
      <c r="E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"/>
      <c r="Q748" s="1"/>
      <c r="R748" s="1"/>
      <c r="S748" s="1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/>
      <c r="AP748" s="135"/>
      <c r="AQ748" s="135"/>
      <c r="AR748" s="135"/>
      <c r="AS748" s="135"/>
      <c r="AT748" s="135"/>
    </row>
    <row r="749" spans="1:46" ht="12.75" customHeight="1">
      <c r="A749" s="135"/>
      <c r="B749" s="135"/>
      <c r="C749" s="135"/>
      <c r="D749" s="135"/>
      <c r="E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"/>
      <c r="Q749" s="1"/>
      <c r="R749" s="1"/>
      <c r="S749" s="1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  <c r="AF749" s="135"/>
      <c r="AG749" s="135"/>
      <c r="AH749" s="135"/>
      <c r="AI749" s="135"/>
      <c r="AJ749" s="135"/>
      <c r="AK749" s="135"/>
      <c r="AL749" s="135"/>
      <c r="AM749" s="135"/>
      <c r="AN749" s="135"/>
      <c r="AO749" s="135"/>
      <c r="AP749" s="135"/>
      <c r="AQ749" s="135"/>
      <c r="AR749" s="135"/>
      <c r="AS749" s="135"/>
      <c r="AT749" s="135"/>
    </row>
    <row r="750" spans="1:46" ht="12.75" customHeight="1">
      <c r="A750" s="135"/>
      <c r="B750" s="135"/>
      <c r="C750" s="135"/>
      <c r="D750" s="135"/>
      <c r="E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"/>
      <c r="Q750" s="1"/>
      <c r="R750" s="1"/>
      <c r="S750" s="1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135"/>
    </row>
    <row r="751" spans="1:46" ht="12.75" customHeight="1">
      <c r="A751" s="135"/>
      <c r="B751" s="135"/>
      <c r="C751" s="135"/>
      <c r="D751" s="135"/>
      <c r="E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"/>
      <c r="Q751" s="1"/>
      <c r="R751" s="1"/>
      <c r="S751" s="1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  <c r="AF751" s="135"/>
      <c r="AG751" s="135"/>
      <c r="AH751" s="135"/>
      <c r="AI751" s="135"/>
      <c r="AJ751" s="135"/>
      <c r="AK751" s="135"/>
      <c r="AL751" s="135"/>
      <c r="AM751" s="135"/>
      <c r="AN751" s="135"/>
      <c r="AO751" s="135"/>
      <c r="AP751" s="135"/>
      <c r="AQ751" s="135"/>
      <c r="AR751" s="135"/>
      <c r="AS751" s="135"/>
      <c r="AT751" s="135"/>
    </row>
    <row r="752" spans="1:46" ht="12.75" customHeight="1">
      <c r="A752" s="135"/>
      <c r="B752" s="135"/>
      <c r="C752" s="135"/>
      <c r="D752" s="135"/>
      <c r="E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"/>
      <c r="Q752" s="1"/>
      <c r="R752" s="1"/>
      <c r="S752" s="1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/>
      <c r="AH752" s="135"/>
      <c r="AI752" s="135"/>
      <c r="AJ752" s="135"/>
      <c r="AK752" s="135"/>
      <c r="AL752" s="135"/>
      <c r="AM752" s="135"/>
      <c r="AN752" s="135"/>
      <c r="AO752" s="135"/>
      <c r="AP752" s="135"/>
      <c r="AQ752" s="135"/>
      <c r="AR752" s="135"/>
      <c r="AS752" s="135"/>
      <c r="AT752" s="135"/>
    </row>
    <row r="753" spans="1:46" ht="12.75" customHeight="1">
      <c r="A753" s="135"/>
      <c r="B753" s="135"/>
      <c r="C753" s="135"/>
      <c r="D753" s="135"/>
      <c r="E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"/>
      <c r="Q753" s="1"/>
      <c r="R753" s="1"/>
      <c r="S753" s="1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135"/>
    </row>
    <row r="754" spans="1:46" ht="12.75" customHeight="1">
      <c r="A754" s="135"/>
      <c r="B754" s="135"/>
      <c r="C754" s="135"/>
      <c r="D754" s="135"/>
      <c r="E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"/>
      <c r="Q754" s="1"/>
      <c r="R754" s="1"/>
      <c r="S754" s="1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135"/>
    </row>
    <row r="755" spans="1:46" ht="12.75" customHeight="1">
      <c r="A755" s="135"/>
      <c r="B755" s="135"/>
      <c r="C755" s="135"/>
      <c r="D755" s="135"/>
      <c r="E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"/>
      <c r="Q755" s="1"/>
      <c r="R755" s="1"/>
      <c r="S755" s="1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135"/>
    </row>
    <row r="756" spans="1:46" ht="12.75" customHeight="1">
      <c r="A756" s="135"/>
      <c r="B756" s="135"/>
      <c r="C756" s="135"/>
      <c r="D756" s="135"/>
      <c r="E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"/>
      <c r="Q756" s="1"/>
      <c r="R756" s="1"/>
      <c r="S756" s="1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5"/>
      <c r="AM756" s="135"/>
      <c r="AN756" s="135"/>
      <c r="AO756" s="135"/>
      <c r="AP756" s="135"/>
      <c r="AQ756" s="135"/>
      <c r="AR756" s="135"/>
      <c r="AS756" s="135"/>
      <c r="AT756" s="135"/>
    </row>
    <row r="757" spans="1:46" ht="12.75" customHeight="1">
      <c r="A757" s="135"/>
      <c r="B757" s="135"/>
      <c r="C757" s="135"/>
      <c r="D757" s="135"/>
      <c r="E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"/>
      <c r="Q757" s="1"/>
      <c r="R757" s="1"/>
      <c r="S757" s="1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5"/>
      <c r="AM757" s="135"/>
      <c r="AN757" s="135"/>
      <c r="AO757" s="135"/>
      <c r="AP757" s="135"/>
      <c r="AQ757" s="135"/>
      <c r="AR757" s="135"/>
      <c r="AS757" s="135"/>
      <c r="AT757" s="135"/>
    </row>
    <row r="758" spans="1:46" ht="12.75" customHeight="1">
      <c r="A758" s="135"/>
      <c r="B758" s="135"/>
      <c r="C758" s="135"/>
      <c r="D758" s="135"/>
      <c r="E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"/>
      <c r="Q758" s="1"/>
      <c r="R758" s="1"/>
      <c r="S758" s="1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/>
      <c r="AP758" s="135"/>
      <c r="AQ758" s="135"/>
      <c r="AR758" s="135"/>
      <c r="AS758" s="135"/>
      <c r="AT758" s="135"/>
    </row>
    <row r="759" spans="1:46" ht="12.75" customHeight="1">
      <c r="A759" s="135"/>
      <c r="B759" s="135"/>
      <c r="C759" s="135"/>
      <c r="D759" s="135"/>
      <c r="E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"/>
      <c r="Q759" s="1"/>
      <c r="R759" s="1"/>
      <c r="S759" s="1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  <c r="AF759" s="135"/>
      <c r="AG759" s="135"/>
      <c r="AH759" s="135"/>
      <c r="AI759" s="135"/>
      <c r="AJ759" s="135"/>
      <c r="AK759" s="135"/>
      <c r="AL759" s="135"/>
      <c r="AM759" s="135"/>
      <c r="AN759" s="135"/>
      <c r="AO759" s="135"/>
      <c r="AP759" s="135"/>
      <c r="AQ759" s="135"/>
      <c r="AR759" s="135"/>
      <c r="AS759" s="135"/>
      <c r="AT759" s="135"/>
    </row>
    <row r="760" spans="1:46" ht="12.75" customHeight="1">
      <c r="A760" s="135"/>
      <c r="B760" s="135"/>
      <c r="C760" s="135"/>
      <c r="D760" s="135"/>
      <c r="E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"/>
      <c r="Q760" s="1"/>
      <c r="R760" s="1"/>
      <c r="S760" s="1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  <c r="AM760" s="135"/>
      <c r="AN760" s="135"/>
      <c r="AO760" s="135"/>
      <c r="AP760" s="135"/>
      <c r="AQ760" s="135"/>
      <c r="AR760" s="135"/>
      <c r="AS760" s="135"/>
      <c r="AT760" s="135"/>
    </row>
    <row r="761" spans="1:46" ht="12.75" customHeight="1">
      <c r="A761" s="135"/>
      <c r="B761" s="135"/>
      <c r="C761" s="135"/>
      <c r="D761" s="135"/>
      <c r="E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"/>
      <c r="Q761" s="1"/>
      <c r="R761" s="1"/>
      <c r="S761" s="1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  <c r="AF761" s="135"/>
      <c r="AG761" s="135"/>
      <c r="AH761" s="135"/>
      <c r="AI761" s="135"/>
      <c r="AJ761" s="135"/>
      <c r="AK761" s="135"/>
      <c r="AL761" s="135"/>
      <c r="AM761" s="135"/>
      <c r="AN761" s="135"/>
      <c r="AO761" s="135"/>
      <c r="AP761" s="135"/>
      <c r="AQ761" s="135"/>
      <c r="AR761" s="135"/>
      <c r="AS761" s="135"/>
      <c r="AT761" s="135"/>
    </row>
    <row r="762" spans="1:46" ht="12.75" customHeight="1">
      <c r="A762" s="135"/>
      <c r="B762" s="135"/>
      <c r="C762" s="135"/>
      <c r="D762" s="135"/>
      <c r="E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"/>
      <c r="Q762" s="1"/>
      <c r="R762" s="1"/>
      <c r="S762" s="1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135"/>
    </row>
    <row r="763" spans="1:46" ht="12.75" customHeight="1">
      <c r="A763" s="135"/>
      <c r="B763" s="135"/>
      <c r="C763" s="135"/>
      <c r="D763" s="135"/>
      <c r="E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"/>
      <c r="Q763" s="1"/>
      <c r="R763" s="1"/>
      <c r="S763" s="1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135"/>
    </row>
    <row r="764" spans="1:46" ht="12.75" customHeight="1">
      <c r="A764" s="135"/>
      <c r="B764" s="135"/>
      <c r="C764" s="135"/>
      <c r="D764" s="135"/>
      <c r="E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"/>
      <c r="Q764" s="1"/>
      <c r="R764" s="1"/>
      <c r="S764" s="1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135"/>
    </row>
    <row r="765" spans="1:46" ht="12.75" customHeight="1">
      <c r="A765" s="135"/>
      <c r="B765" s="135"/>
      <c r="C765" s="135"/>
      <c r="D765" s="135"/>
      <c r="E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"/>
      <c r="Q765" s="1"/>
      <c r="R765" s="1"/>
      <c r="S765" s="1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135"/>
    </row>
    <row r="766" spans="1:46" ht="12.75" customHeight="1">
      <c r="A766" s="135"/>
      <c r="B766" s="135"/>
      <c r="C766" s="135"/>
      <c r="D766" s="135"/>
      <c r="E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"/>
      <c r="Q766" s="1"/>
      <c r="R766" s="1"/>
      <c r="S766" s="1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135"/>
    </row>
    <row r="767" spans="1:46" ht="12.75" customHeight="1">
      <c r="A767" s="135"/>
      <c r="B767" s="135"/>
      <c r="C767" s="135"/>
      <c r="D767" s="135"/>
      <c r="E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"/>
      <c r="Q767" s="1"/>
      <c r="R767" s="1"/>
      <c r="S767" s="1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  <c r="AQ767" s="135"/>
      <c r="AR767" s="135"/>
      <c r="AS767" s="135"/>
      <c r="AT767" s="135"/>
    </row>
    <row r="768" spans="1:46" ht="12.75" customHeight="1">
      <c r="A768" s="135"/>
      <c r="B768" s="135"/>
      <c r="C768" s="135"/>
      <c r="D768" s="135"/>
      <c r="E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"/>
      <c r="Q768" s="1"/>
      <c r="R768" s="1"/>
      <c r="S768" s="1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135"/>
    </row>
    <row r="769" spans="1:46" ht="12.75" customHeight="1">
      <c r="A769" s="135"/>
      <c r="B769" s="135"/>
      <c r="C769" s="135"/>
      <c r="D769" s="135"/>
      <c r="E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"/>
      <c r="Q769" s="1"/>
      <c r="R769" s="1"/>
      <c r="S769" s="1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  <c r="AF769" s="135"/>
      <c r="AG769" s="135"/>
      <c r="AH769" s="135"/>
      <c r="AI769" s="135"/>
      <c r="AJ769" s="135"/>
      <c r="AK769" s="135"/>
      <c r="AL769" s="135"/>
      <c r="AM769" s="135"/>
      <c r="AN769" s="135"/>
      <c r="AO769" s="135"/>
      <c r="AP769" s="135"/>
      <c r="AQ769" s="135"/>
      <c r="AR769" s="135"/>
      <c r="AS769" s="135"/>
      <c r="AT769" s="135"/>
    </row>
    <row r="770" spans="1:46" ht="12.75" customHeight="1">
      <c r="A770" s="135"/>
      <c r="B770" s="135"/>
      <c r="C770" s="135"/>
      <c r="D770" s="135"/>
      <c r="E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"/>
      <c r="Q770" s="1"/>
      <c r="R770" s="1"/>
      <c r="S770" s="1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135"/>
    </row>
    <row r="771" spans="1:46" ht="12.75" customHeight="1">
      <c r="A771" s="135"/>
      <c r="B771" s="135"/>
      <c r="C771" s="135"/>
      <c r="D771" s="135"/>
      <c r="E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"/>
      <c r="Q771" s="1"/>
      <c r="R771" s="1"/>
      <c r="S771" s="1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135"/>
    </row>
    <row r="772" spans="1:46" ht="12.75" customHeight="1">
      <c r="A772" s="135"/>
      <c r="B772" s="135"/>
      <c r="C772" s="135"/>
      <c r="D772" s="135"/>
      <c r="E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"/>
      <c r="Q772" s="1"/>
      <c r="R772" s="1"/>
      <c r="S772" s="1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135"/>
    </row>
    <row r="773" spans="1:46" ht="12.75" customHeight="1">
      <c r="A773" s="135"/>
      <c r="B773" s="135"/>
      <c r="C773" s="135"/>
      <c r="D773" s="135"/>
      <c r="E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"/>
      <c r="Q773" s="1"/>
      <c r="R773" s="1"/>
      <c r="S773" s="1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135"/>
    </row>
    <row r="774" spans="1:46" ht="12.75" customHeight="1">
      <c r="A774" s="135"/>
      <c r="B774" s="135"/>
      <c r="C774" s="135"/>
      <c r="D774" s="135"/>
      <c r="E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"/>
      <c r="Q774" s="1"/>
      <c r="R774" s="1"/>
      <c r="S774" s="1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135"/>
    </row>
    <row r="775" spans="1:46" ht="12.75" customHeight="1">
      <c r="A775" s="135"/>
      <c r="B775" s="135"/>
      <c r="C775" s="135"/>
      <c r="D775" s="135"/>
      <c r="E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"/>
      <c r="Q775" s="1"/>
      <c r="R775" s="1"/>
      <c r="S775" s="1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  <c r="AF775" s="135"/>
      <c r="AG775" s="135"/>
      <c r="AH775" s="135"/>
      <c r="AI775" s="135"/>
      <c r="AJ775" s="135"/>
      <c r="AK775" s="135"/>
      <c r="AL775" s="135"/>
      <c r="AM775" s="135"/>
      <c r="AN775" s="135"/>
      <c r="AO775" s="135"/>
      <c r="AP775" s="135"/>
      <c r="AQ775" s="135"/>
      <c r="AR775" s="135"/>
      <c r="AS775" s="135"/>
      <c r="AT775" s="135"/>
    </row>
    <row r="776" spans="1:46" ht="12.75" customHeight="1">
      <c r="A776" s="135"/>
      <c r="B776" s="135"/>
      <c r="C776" s="135"/>
      <c r="D776" s="135"/>
      <c r="E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"/>
      <c r="Q776" s="1"/>
      <c r="R776" s="1"/>
      <c r="S776" s="1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135"/>
    </row>
    <row r="777" spans="1:46" ht="12.75" customHeight="1">
      <c r="A777" s="135"/>
      <c r="B777" s="135"/>
      <c r="C777" s="135"/>
      <c r="D777" s="135"/>
      <c r="E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"/>
      <c r="Q777" s="1"/>
      <c r="R777" s="1"/>
      <c r="S777" s="1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135"/>
    </row>
    <row r="778" spans="1:46" ht="12.75" customHeight="1">
      <c r="A778" s="135"/>
      <c r="B778" s="135"/>
      <c r="C778" s="135"/>
      <c r="D778" s="135"/>
      <c r="E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"/>
      <c r="Q778" s="1"/>
      <c r="R778" s="1"/>
      <c r="S778" s="1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</row>
    <row r="779" spans="1:46" ht="12.75" customHeight="1">
      <c r="A779" s="135"/>
      <c r="B779" s="135"/>
      <c r="C779" s="135"/>
      <c r="D779" s="135"/>
      <c r="E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"/>
      <c r="Q779" s="1"/>
      <c r="R779" s="1"/>
      <c r="S779" s="1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135"/>
    </row>
    <row r="780" spans="1:46" ht="12.75" customHeight="1">
      <c r="A780" s="135"/>
      <c r="B780" s="135"/>
      <c r="C780" s="135"/>
      <c r="D780" s="135"/>
      <c r="E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"/>
      <c r="Q780" s="1"/>
      <c r="R780" s="1"/>
      <c r="S780" s="1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135"/>
    </row>
    <row r="781" spans="1:46" ht="12.75" customHeight="1">
      <c r="A781" s="135"/>
      <c r="B781" s="135"/>
      <c r="C781" s="135"/>
      <c r="D781" s="135"/>
      <c r="E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"/>
      <c r="Q781" s="1"/>
      <c r="R781" s="1"/>
      <c r="S781" s="1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135"/>
    </row>
    <row r="782" spans="1:46" ht="12.75" customHeight="1">
      <c r="A782" s="135"/>
      <c r="B782" s="135"/>
      <c r="C782" s="135"/>
      <c r="D782" s="135"/>
      <c r="E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"/>
      <c r="Q782" s="1"/>
      <c r="R782" s="1"/>
      <c r="S782" s="1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/>
      <c r="AQ782" s="135"/>
      <c r="AR782" s="135"/>
      <c r="AS782" s="135"/>
      <c r="AT782" s="135"/>
    </row>
    <row r="783" spans="1:46" ht="12.75" customHeight="1">
      <c r="A783" s="135"/>
      <c r="B783" s="135"/>
      <c r="C783" s="135"/>
      <c r="D783" s="135"/>
      <c r="E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"/>
      <c r="Q783" s="1"/>
      <c r="R783" s="1"/>
      <c r="S783" s="1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  <c r="AF783" s="135"/>
      <c r="AG783" s="135"/>
      <c r="AH783" s="135"/>
      <c r="AI783" s="135"/>
      <c r="AJ783" s="135"/>
      <c r="AK783" s="135"/>
      <c r="AL783" s="135"/>
      <c r="AM783" s="135"/>
      <c r="AN783" s="135"/>
      <c r="AO783" s="135"/>
      <c r="AP783" s="135"/>
      <c r="AQ783" s="135"/>
      <c r="AR783" s="135"/>
      <c r="AS783" s="135"/>
      <c r="AT783" s="135"/>
    </row>
    <row r="784" spans="1:46" ht="12.75" customHeight="1">
      <c r="A784" s="135"/>
      <c r="B784" s="135"/>
      <c r="C784" s="135"/>
      <c r="D784" s="135"/>
      <c r="E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"/>
      <c r="Q784" s="1"/>
      <c r="R784" s="1"/>
      <c r="S784" s="1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135"/>
    </row>
    <row r="785" spans="1:46" ht="12.75" customHeight="1">
      <c r="A785" s="135"/>
      <c r="B785" s="135"/>
      <c r="C785" s="135"/>
      <c r="D785" s="135"/>
      <c r="E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"/>
      <c r="Q785" s="1"/>
      <c r="R785" s="1"/>
      <c r="S785" s="1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  <c r="AF785" s="135"/>
      <c r="AG785" s="135"/>
      <c r="AH785" s="135"/>
      <c r="AI785" s="135"/>
      <c r="AJ785" s="135"/>
      <c r="AK785" s="135"/>
      <c r="AL785" s="135"/>
      <c r="AM785" s="135"/>
      <c r="AN785" s="135"/>
      <c r="AO785" s="135"/>
      <c r="AP785" s="135"/>
      <c r="AQ785" s="135"/>
      <c r="AR785" s="135"/>
      <c r="AS785" s="135"/>
      <c r="AT785" s="135"/>
    </row>
    <row r="786" spans="1:46" ht="12.75" customHeight="1">
      <c r="A786" s="135"/>
      <c r="B786" s="135"/>
      <c r="C786" s="135"/>
      <c r="D786" s="135"/>
      <c r="E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"/>
      <c r="Q786" s="1"/>
      <c r="R786" s="1"/>
      <c r="S786" s="1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135"/>
    </row>
    <row r="787" spans="1:46" ht="12.75" customHeight="1">
      <c r="A787" s="135"/>
      <c r="B787" s="135"/>
      <c r="C787" s="135"/>
      <c r="D787" s="135"/>
      <c r="E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"/>
      <c r="Q787" s="1"/>
      <c r="R787" s="1"/>
      <c r="S787" s="1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  <c r="AF787" s="135"/>
      <c r="AG787" s="135"/>
      <c r="AH787" s="135"/>
      <c r="AI787" s="135"/>
      <c r="AJ787" s="135"/>
      <c r="AK787" s="135"/>
      <c r="AL787" s="135"/>
      <c r="AM787" s="135"/>
      <c r="AN787" s="135"/>
      <c r="AO787" s="135"/>
      <c r="AP787" s="135"/>
      <c r="AQ787" s="135"/>
      <c r="AR787" s="135"/>
      <c r="AS787" s="135"/>
      <c r="AT787" s="135"/>
    </row>
    <row r="788" spans="1:46" ht="12.75" customHeight="1">
      <c r="A788" s="135"/>
      <c r="B788" s="135"/>
      <c r="C788" s="135"/>
      <c r="D788" s="135"/>
      <c r="E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"/>
      <c r="Q788" s="1"/>
      <c r="R788" s="1"/>
      <c r="S788" s="1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135"/>
    </row>
    <row r="789" spans="1:46" ht="12.75" customHeight="1">
      <c r="A789" s="135"/>
      <c r="B789" s="135"/>
      <c r="C789" s="135"/>
      <c r="D789" s="135"/>
      <c r="E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"/>
      <c r="Q789" s="1"/>
      <c r="R789" s="1"/>
      <c r="S789" s="1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  <c r="AF789" s="135"/>
      <c r="AG789" s="135"/>
      <c r="AH789" s="135"/>
      <c r="AI789" s="135"/>
      <c r="AJ789" s="135"/>
      <c r="AK789" s="135"/>
      <c r="AL789" s="135"/>
      <c r="AM789" s="135"/>
      <c r="AN789" s="135"/>
      <c r="AO789" s="135"/>
      <c r="AP789" s="135"/>
      <c r="AQ789" s="135"/>
      <c r="AR789" s="135"/>
      <c r="AS789" s="135"/>
      <c r="AT789" s="135"/>
    </row>
    <row r="790" spans="1:46" ht="12.75" customHeight="1">
      <c r="A790" s="135"/>
      <c r="B790" s="135"/>
      <c r="C790" s="135"/>
      <c r="D790" s="135"/>
      <c r="E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"/>
      <c r="Q790" s="1"/>
      <c r="R790" s="1"/>
      <c r="S790" s="1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  <c r="AF790" s="135"/>
      <c r="AG790" s="135"/>
      <c r="AH790" s="135"/>
      <c r="AI790" s="135"/>
      <c r="AJ790" s="135"/>
      <c r="AK790" s="135"/>
      <c r="AL790" s="135"/>
      <c r="AM790" s="135"/>
      <c r="AN790" s="135"/>
      <c r="AO790" s="135"/>
      <c r="AP790" s="135"/>
      <c r="AQ790" s="135"/>
      <c r="AR790" s="135"/>
      <c r="AS790" s="135"/>
      <c r="AT790" s="135"/>
    </row>
    <row r="791" spans="1:46" ht="12.75" customHeight="1">
      <c r="A791" s="135"/>
      <c r="B791" s="135"/>
      <c r="C791" s="135"/>
      <c r="D791" s="135"/>
      <c r="E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"/>
      <c r="Q791" s="1"/>
      <c r="R791" s="1"/>
      <c r="S791" s="1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  <c r="AF791" s="135"/>
      <c r="AG791" s="135"/>
      <c r="AH791" s="135"/>
      <c r="AI791" s="135"/>
      <c r="AJ791" s="135"/>
      <c r="AK791" s="135"/>
      <c r="AL791" s="135"/>
      <c r="AM791" s="135"/>
      <c r="AN791" s="135"/>
      <c r="AO791" s="135"/>
      <c r="AP791" s="135"/>
      <c r="AQ791" s="135"/>
      <c r="AR791" s="135"/>
      <c r="AS791" s="135"/>
      <c r="AT791" s="135"/>
    </row>
    <row r="792" spans="1:46" ht="12.75" customHeight="1">
      <c r="A792" s="135"/>
      <c r="B792" s="135"/>
      <c r="C792" s="135"/>
      <c r="D792" s="135"/>
      <c r="E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"/>
      <c r="Q792" s="1"/>
      <c r="R792" s="1"/>
      <c r="S792" s="1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/>
      <c r="AP792" s="135"/>
      <c r="AQ792" s="135"/>
      <c r="AR792" s="135"/>
      <c r="AS792" s="135"/>
      <c r="AT792" s="135"/>
    </row>
    <row r="793" spans="1:46" ht="12.75" customHeight="1">
      <c r="A793" s="135"/>
      <c r="B793" s="135"/>
      <c r="C793" s="135"/>
      <c r="D793" s="135"/>
      <c r="E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"/>
      <c r="Q793" s="1"/>
      <c r="R793" s="1"/>
      <c r="S793" s="1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  <c r="AF793" s="135"/>
      <c r="AG793" s="135"/>
      <c r="AH793" s="135"/>
      <c r="AI793" s="135"/>
      <c r="AJ793" s="135"/>
      <c r="AK793" s="135"/>
      <c r="AL793" s="135"/>
      <c r="AM793" s="135"/>
      <c r="AN793" s="135"/>
      <c r="AO793" s="135"/>
      <c r="AP793" s="135"/>
      <c r="AQ793" s="135"/>
      <c r="AR793" s="135"/>
      <c r="AS793" s="135"/>
      <c r="AT793" s="135"/>
    </row>
    <row r="794" spans="1:46" ht="12.75" customHeight="1">
      <c r="A794" s="135"/>
      <c r="B794" s="135"/>
      <c r="C794" s="135"/>
      <c r="D794" s="135"/>
      <c r="E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"/>
      <c r="Q794" s="1"/>
      <c r="R794" s="1"/>
      <c r="S794" s="1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135"/>
    </row>
    <row r="795" spans="1:46" ht="12.75" customHeight="1">
      <c r="A795" s="135"/>
      <c r="B795" s="135"/>
      <c r="C795" s="135"/>
      <c r="D795" s="135"/>
      <c r="E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"/>
      <c r="Q795" s="1"/>
      <c r="R795" s="1"/>
      <c r="S795" s="1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  <c r="AF795" s="135"/>
      <c r="AG795" s="135"/>
      <c r="AH795" s="135"/>
      <c r="AI795" s="135"/>
      <c r="AJ795" s="135"/>
      <c r="AK795" s="135"/>
      <c r="AL795" s="135"/>
      <c r="AM795" s="135"/>
      <c r="AN795" s="135"/>
      <c r="AO795" s="135"/>
      <c r="AP795" s="135"/>
      <c r="AQ795" s="135"/>
      <c r="AR795" s="135"/>
      <c r="AS795" s="135"/>
      <c r="AT795" s="135"/>
    </row>
    <row r="796" spans="1:46" ht="12.75" customHeight="1">
      <c r="A796" s="135"/>
      <c r="B796" s="135"/>
      <c r="C796" s="135"/>
      <c r="D796" s="135"/>
      <c r="E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"/>
      <c r="Q796" s="1"/>
      <c r="R796" s="1"/>
      <c r="S796" s="1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135"/>
    </row>
    <row r="797" spans="1:46" ht="12.75" customHeight="1">
      <c r="A797" s="135"/>
      <c r="B797" s="135"/>
      <c r="C797" s="135"/>
      <c r="D797" s="135"/>
      <c r="E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"/>
      <c r="Q797" s="1"/>
      <c r="R797" s="1"/>
      <c r="S797" s="1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  <c r="AF797" s="135"/>
      <c r="AG797" s="135"/>
      <c r="AH797" s="135"/>
      <c r="AI797" s="135"/>
      <c r="AJ797" s="135"/>
      <c r="AK797" s="135"/>
      <c r="AL797" s="135"/>
      <c r="AM797" s="135"/>
      <c r="AN797" s="135"/>
      <c r="AO797" s="135"/>
      <c r="AP797" s="135"/>
      <c r="AQ797" s="135"/>
      <c r="AR797" s="135"/>
      <c r="AS797" s="135"/>
      <c r="AT797" s="135"/>
    </row>
    <row r="798" spans="1:46" ht="12.75" customHeight="1">
      <c r="A798" s="135"/>
      <c r="B798" s="135"/>
      <c r="C798" s="135"/>
      <c r="D798" s="135"/>
      <c r="E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"/>
      <c r="Q798" s="1"/>
      <c r="R798" s="1"/>
      <c r="S798" s="1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135"/>
    </row>
    <row r="799" spans="1:46" ht="12.75" customHeight="1">
      <c r="A799" s="135"/>
      <c r="B799" s="135"/>
      <c r="C799" s="135"/>
      <c r="D799" s="135"/>
      <c r="E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"/>
      <c r="Q799" s="1"/>
      <c r="R799" s="1"/>
      <c r="S799" s="1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  <c r="AF799" s="135"/>
      <c r="AG799" s="135"/>
      <c r="AH799" s="135"/>
      <c r="AI799" s="135"/>
      <c r="AJ799" s="135"/>
      <c r="AK799" s="135"/>
      <c r="AL799" s="135"/>
      <c r="AM799" s="135"/>
      <c r="AN799" s="135"/>
      <c r="AO799" s="135"/>
      <c r="AP799" s="135"/>
      <c r="AQ799" s="135"/>
      <c r="AR799" s="135"/>
      <c r="AS799" s="135"/>
      <c r="AT799" s="135"/>
    </row>
    <row r="800" spans="1:46" ht="12.75" customHeight="1">
      <c r="A800" s="135"/>
      <c r="B800" s="135"/>
      <c r="C800" s="135"/>
      <c r="D800" s="135"/>
      <c r="E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"/>
      <c r="Q800" s="1"/>
      <c r="R800" s="1"/>
      <c r="S800" s="1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  <c r="AM800" s="135"/>
      <c r="AN800" s="135"/>
      <c r="AO800" s="135"/>
      <c r="AP800" s="135"/>
      <c r="AQ800" s="135"/>
      <c r="AR800" s="135"/>
      <c r="AS800" s="135"/>
      <c r="AT800" s="135"/>
    </row>
    <row r="801" spans="1:46" ht="12.75" customHeight="1">
      <c r="A801" s="135"/>
      <c r="B801" s="135"/>
      <c r="C801" s="135"/>
      <c r="D801" s="135"/>
      <c r="E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"/>
      <c r="Q801" s="1"/>
      <c r="R801" s="1"/>
      <c r="S801" s="1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  <c r="AF801" s="135"/>
      <c r="AG801" s="135"/>
      <c r="AH801" s="135"/>
      <c r="AI801" s="135"/>
      <c r="AJ801" s="135"/>
      <c r="AK801" s="135"/>
      <c r="AL801" s="135"/>
      <c r="AM801" s="135"/>
      <c r="AN801" s="135"/>
      <c r="AO801" s="135"/>
      <c r="AP801" s="135"/>
      <c r="AQ801" s="135"/>
      <c r="AR801" s="135"/>
      <c r="AS801" s="135"/>
      <c r="AT801" s="135"/>
    </row>
    <row r="802" spans="1:46" ht="12.75" customHeight="1">
      <c r="A802" s="135"/>
      <c r="B802" s="135"/>
      <c r="C802" s="135"/>
      <c r="D802" s="135"/>
      <c r="E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"/>
      <c r="Q802" s="1"/>
      <c r="R802" s="1"/>
      <c r="S802" s="1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  <c r="AQ802" s="135"/>
      <c r="AR802" s="135"/>
      <c r="AS802" s="135"/>
      <c r="AT802" s="135"/>
    </row>
    <row r="803" spans="1:46" ht="12.75" customHeight="1">
      <c r="A803" s="135"/>
      <c r="B803" s="135"/>
      <c r="C803" s="135"/>
      <c r="D803" s="135"/>
      <c r="E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"/>
      <c r="Q803" s="1"/>
      <c r="R803" s="1"/>
      <c r="S803" s="1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  <c r="AF803" s="135"/>
      <c r="AG803" s="135"/>
      <c r="AH803" s="135"/>
      <c r="AI803" s="135"/>
      <c r="AJ803" s="135"/>
      <c r="AK803" s="135"/>
      <c r="AL803" s="135"/>
      <c r="AM803" s="135"/>
      <c r="AN803" s="135"/>
      <c r="AO803" s="135"/>
      <c r="AP803" s="135"/>
      <c r="AQ803" s="135"/>
      <c r="AR803" s="135"/>
      <c r="AS803" s="135"/>
      <c r="AT803" s="135"/>
    </row>
    <row r="804" spans="1:46" ht="12.75" customHeight="1">
      <c r="A804" s="135"/>
      <c r="B804" s="135"/>
      <c r="C804" s="135"/>
      <c r="D804" s="135"/>
      <c r="E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"/>
      <c r="Q804" s="1"/>
      <c r="R804" s="1"/>
      <c r="S804" s="1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135"/>
    </row>
    <row r="805" spans="1:46" ht="12.75" customHeight="1">
      <c r="A805" s="135"/>
      <c r="B805" s="135"/>
      <c r="C805" s="135"/>
      <c r="D805" s="135"/>
      <c r="E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"/>
      <c r="Q805" s="1"/>
      <c r="R805" s="1"/>
      <c r="S805" s="1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5"/>
      <c r="AM805" s="135"/>
      <c r="AN805" s="135"/>
      <c r="AO805" s="135"/>
      <c r="AP805" s="135"/>
      <c r="AQ805" s="135"/>
      <c r="AR805" s="135"/>
      <c r="AS805" s="135"/>
      <c r="AT805" s="135"/>
    </row>
    <row r="806" spans="1:46" ht="12.75" customHeight="1">
      <c r="A806" s="135"/>
      <c r="B806" s="135"/>
      <c r="C806" s="135"/>
      <c r="D806" s="135"/>
      <c r="E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"/>
      <c r="Q806" s="1"/>
      <c r="R806" s="1"/>
      <c r="S806" s="1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5"/>
      <c r="AM806" s="135"/>
      <c r="AN806" s="135"/>
      <c r="AO806" s="135"/>
      <c r="AP806" s="135"/>
      <c r="AQ806" s="135"/>
      <c r="AR806" s="135"/>
      <c r="AS806" s="135"/>
      <c r="AT806" s="135"/>
    </row>
    <row r="807" spans="1:46" ht="12.75" customHeight="1">
      <c r="A807" s="135"/>
      <c r="B807" s="135"/>
      <c r="C807" s="135"/>
      <c r="D807" s="135"/>
      <c r="E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"/>
      <c r="Q807" s="1"/>
      <c r="R807" s="1"/>
      <c r="S807" s="1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  <c r="AM807" s="135"/>
      <c r="AN807" s="135"/>
      <c r="AO807" s="135"/>
      <c r="AP807" s="135"/>
      <c r="AQ807" s="135"/>
      <c r="AR807" s="135"/>
      <c r="AS807" s="135"/>
      <c r="AT807" s="135"/>
    </row>
    <row r="808" spans="1:46" ht="12.75" customHeight="1">
      <c r="A808" s="135"/>
      <c r="B808" s="135"/>
      <c r="C808" s="135"/>
      <c r="D808" s="135"/>
      <c r="E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"/>
      <c r="Q808" s="1"/>
      <c r="R808" s="1"/>
      <c r="S808" s="1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135"/>
    </row>
    <row r="809" spans="1:46" ht="12.75" customHeight="1">
      <c r="A809" s="135"/>
      <c r="B809" s="135"/>
      <c r="C809" s="135"/>
      <c r="D809" s="135"/>
      <c r="E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"/>
      <c r="Q809" s="1"/>
      <c r="R809" s="1"/>
      <c r="S809" s="1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  <c r="AF809" s="135"/>
      <c r="AG809" s="135"/>
      <c r="AH809" s="135"/>
      <c r="AI809" s="135"/>
      <c r="AJ809" s="135"/>
      <c r="AK809" s="135"/>
      <c r="AL809" s="135"/>
      <c r="AM809" s="135"/>
      <c r="AN809" s="135"/>
      <c r="AO809" s="135"/>
      <c r="AP809" s="135"/>
      <c r="AQ809" s="135"/>
      <c r="AR809" s="135"/>
      <c r="AS809" s="135"/>
      <c r="AT809" s="135"/>
    </row>
    <row r="810" spans="1:46" ht="12.75" customHeight="1">
      <c r="A810" s="135"/>
      <c r="B810" s="135"/>
      <c r="C810" s="135"/>
      <c r="D810" s="135"/>
      <c r="E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"/>
      <c r="Q810" s="1"/>
      <c r="R810" s="1"/>
      <c r="S810" s="1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/>
      <c r="AL810" s="135"/>
      <c r="AM810" s="135"/>
      <c r="AN810" s="135"/>
      <c r="AO810" s="135"/>
      <c r="AP810" s="135"/>
      <c r="AQ810" s="135"/>
      <c r="AR810" s="135"/>
      <c r="AS810" s="135"/>
      <c r="AT810" s="135"/>
    </row>
    <row r="811" spans="1:46" ht="12.75" customHeight="1">
      <c r="A811" s="135"/>
      <c r="B811" s="135"/>
      <c r="C811" s="135"/>
      <c r="D811" s="135"/>
      <c r="E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"/>
      <c r="Q811" s="1"/>
      <c r="R811" s="1"/>
      <c r="S811" s="1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  <c r="AF811" s="135"/>
      <c r="AG811" s="135"/>
      <c r="AH811" s="135"/>
      <c r="AI811" s="135"/>
      <c r="AJ811" s="135"/>
      <c r="AK811" s="135"/>
      <c r="AL811" s="135"/>
      <c r="AM811" s="135"/>
      <c r="AN811" s="135"/>
      <c r="AO811" s="135"/>
      <c r="AP811" s="135"/>
      <c r="AQ811" s="135"/>
      <c r="AR811" s="135"/>
      <c r="AS811" s="135"/>
      <c r="AT811" s="135"/>
    </row>
    <row r="812" spans="1:46" ht="12.75" customHeight="1">
      <c r="A812" s="135"/>
      <c r="B812" s="135"/>
      <c r="C812" s="135"/>
      <c r="D812" s="135"/>
      <c r="E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"/>
      <c r="Q812" s="1"/>
      <c r="R812" s="1"/>
      <c r="S812" s="1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135"/>
    </row>
    <row r="813" spans="1:46" ht="12.75" customHeight="1">
      <c r="A813" s="135"/>
      <c r="B813" s="135"/>
      <c r="C813" s="135"/>
      <c r="D813" s="135"/>
      <c r="E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"/>
      <c r="Q813" s="1"/>
      <c r="R813" s="1"/>
      <c r="S813" s="1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  <c r="AF813" s="135"/>
      <c r="AG813" s="135"/>
      <c r="AH813" s="135"/>
      <c r="AI813" s="135"/>
      <c r="AJ813" s="135"/>
      <c r="AK813" s="135"/>
      <c r="AL813" s="135"/>
      <c r="AM813" s="135"/>
      <c r="AN813" s="135"/>
      <c r="AO813" s="135"/>
      <c r="AP813" s="135"/>
      <c r="AQ813" s="135"/>
      <c r="AR813" s="135"/>
      <c r="AS813" s="135"/>
      <c r="AT813" s="135"/>
    </row>
    <row r="814" spans="1:46" ht="12.75" customHeight="1">
      <c r="A814" s="135"/>
      <c r="B814" s="135"/>
      <c r="C814" s="135"/>
      <c r="D814" s="135"/>
      <c r="E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"/>
      <c r="Q814" s="1"/>
      <c r="R814" s="1"/>
      <c r="S814" s="1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135"/>
    </row>
    <row r="815" spans="1:46" ht="12.75" customHeight="1">
      <c r="A815" s="135"/>
      <c r="B815" s="135"/>
      <c r="C815" s="135"/>
      <c r="D815" s="135"/>
      <c r="E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"/>
      <c r="Q815" s="1"/>
      <c r="R815" s="1"/>
      <c r="S815" s="1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  <c r="AF815" s="135"/>
      <c r="AG815" s="135"/>
      <c r="AH815" s="135"/>
      <c r="AI815" s="135"/>
      <c r="AJ815" s="135"/>
      <c r="AK815" s="135"/>
      <c r="AL815" s="135"/>
      <c r="AM815" s="135"/>
      <c r="AN815" s="135"/>
      <c r="AO815" s="135"/>
      <c r="AP815" s="135"/>
      <c r="AQ815" s="135"/>
      <c r="AR815" s="135"/>
      <c r="AS815" s="135"/>
      <c r="AT815" s="135"/>
    </row>
    <row r="816" spans="1:46" ht="12.75" customHeight="1">
      <c r="A816" s="135"/>
      <c r="B816" s="135"/>
      <c r="C816" s="135"/>
      <c r="D816" s="135"/>
      <c r="E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"/>
      <c r="Q816" s="1"/>
      <c r="R816" s="1"/>
      <c r="S816" s="1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  <c r="AF816" s="135"/>
      <c r="AG816" s="135"/>
      <c r="AH816" s="135"/>
      <c r="AI816" s="135"/>
      <c r="AJ816" s="135"/>
      <c r="AK816" s="135"/>
      <c r="AL816" s="135"/>
      <c r="AM816" s="135"/>
      <c r="AN816" s="135"/>
      <c r="AO816" s="135"/>
      <c r="AP816" s="135"/>
      <c r="AQ816" s="135"/>
      <c r="AR816" s="135"/>
      <c r="AS816" s="135"/>
      <c r="AT816" s="135"/>
    </row>
    <row r="817" spans="1:46" ht="12.75" customHeight="1">
      <c r="A817" s="135"/>
      <c r="B817" s="135"/>
      <c r="C817" s="135"/>
      <c r="D817" s="135"/>
      <c r="E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"/>
      <c r="Q817" s="1"/>
      <c r="R817" s="1"/>
      <c r="S817" s="1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  <c r="AF817" s="135"/>
      <c r="AG817" s="135"/>
      <c r="AH817" s="135"/>
      <c r="AI817" s="135"/>
      <c r="AJ817" s="135"/>
      <c r="AK817" s="135"/>
      <c r="AL817" s="135"/>
      <c r="AM817" s="135"/>
      <c r="AN817" s="135"/>
      <c r="AO817" s="135"/>
      <c r="AP817" s="135"/>
      <c r="AQ817" s="135"/>
      <c r="AR817" s="135"/>
      <c r="AS817" s="135"/>
      <c r="AT817" s="135"/>
    </row>
    <row r="818" spans="1:46" ht="12.75" customHeight="1">
      <c r="A818" s="135"/>
      <c r="B818" s="135"/>
      <c r="C818" s="135"/>
      <c r="D818" s="135"/>
      <c r="E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"/>
      <c r="Q818" s="1"/>
      <c r="R818" s="1"/>
      <c r="S818" s="1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  <c r="AF818" s="135"/>
      <c r="AG818" s="135"/>
      <c r="AH818" s="135"/>
      <c r="AI818" s="135"/>
      <c r="AJ818" s="135"/>
      <c r="AK818" s="135"/>
      <c r="AL818" s="135"/>
      <c r="AM818" s="135"/>
      <c r="AN818" s="135"/>
      <c r="AO818" s="135"/>
      <c r="AP818" s="135"/>
      <c r="AQ818" s="135"/>
      <c r="AR818" s="135"/>
      <c r="AS818" s="135"/>
      <c r="AT818" s="135"/>
    </row>
    <row r="819" spans="1:46" ht="12.75" customHeight="1">
      <c r="A819" s="135"/>
      <c r="B819" s="135"/>
      <c r="C819" s="135"/>
      <c r="D819" s="135"/>
      <c r="E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"/>
      <c r="Q819" s="1"/>
      <c r="R819" s="1"/>
      <c r="S819" s="1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  <c r="AF819" s="135"/>
      <c r="AG819" s="135"/>
      <c r="AH819" s="135"/>
      <c r="AI819" s="135"/>
      <c r="AJ819" s="135"/>
      <c r="AK819" s="135"/>
      <c r="AL819" s="135"/>
      <c r="AM819" s="135"/>
      <c r="AN819" s="135"/>
      <c r="AO819" s="135"/>
      <c r="AP819" s="135"/>
      <c r="AQ819" s="135"/>
      <c r="AR819" s="135"/>
      <c r="AS819" s="135"/>
      <c r="AT819" s="135"/>
    </row>
    <row r="820" spans="1:46" ht="12.75" customHeight="1">
      <c r="A820" s="135"/>
      <c r="B820" s="135"/>
      <c r="C820" s="135"/>
      <c r="D820" s="135"/>
      <c r="E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"/>
      <c r="Q820" s="1"/>
      <c r="R820" s="1"/>
      <c r="S820" s="1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  <c r="AF820" s="135"/>
      <c r="AG820" s="135"/>
      <c r="AH820" s="135"/>
      <c r="AI820" s="135"/>
      <c r="AJ820" s="135"/>
      <c r="AK820" s="135"/>
      <c r="AL820" s="135"/>
      <c r="AM820" s="135"/>
      <c r="AN820" s="135"/>
      <c r="AO820" s="135"/>
      <c r="AP820" s="135"/>
      <c r="AQ820" s="135"/>
      <c r="AR820" s="135"/>
      <c r="AS820" s="135"/>
      <c r="AT820" s="135"/>
    </row>
    <row r="821" spans="1:46" ht="12.75" customHeight="1">
      <c r="A821" s="135"/>
      <c r="B821" s="135"/>
      <c r="C821" s="135"/>
      <c r="D821" s="135"/>
      <c r="E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"/>
      <c r="Q821" s="1"/>
      <c r="R821" s="1"/>
      <c r="S821" s="1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  <c r="AF821" s="135"/>
      <c r="AG821" s="135"/>
      <c r="AH821" s="135"/>
      <c r="AI821" s="135"/>
      <c r="AJ821" s="135"/>
      <c r="AK821" s="135"/>
      <c r="AL821" s="135"/>
      <c r="AM821" s="135"/>
      <c r="AN821" s="135"/>
      <c r="AO821" s="135"/>
      <c r="AP821" s="135"/>
      <c r="AQ821" s="135"/>
      <c r="AR821" s="135"/>
      <c r="AS821" s="135"/>
      <c r="AT821" s="135"/>
    </row>
    <row r="822" spans="1:46" ht="12.75" customHeight="1">
      <c r="A822" s="135"/>
      <c r="B822" s="135"/>
      <c r="C822" s="135"/>
      <c r="D822" s="135"/>
      <c r="E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"/>
      <c r="Q822" s="1"/>
      <c r="R822" s="1"/>
      <c r="S822" s="1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135"/>
    </row>
    <row r="823" spans="1:46" ht="12.75" customHeight="1">
      <c r="A823" s="135"/>
      <c r="B823" s="135"/>
      <c r="C823" s="135"/>
      <c r="D823" s="135"/>
      <c r="E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"/>
      <c r="Q823" s="1"/>
      <c r="R823" s="1"/>
      <c r="S823" s="1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  <c r="AF823" s="135"/>
      <c r="AG823" s="135"/>
      <c r="AH823" s="135"/>
      <c r="AI823" s="135"/>
      <c r="AJ823" s="135"/>
      <c r="AK823" s="135"/>
      <c r="AL823" s="135"/>
      <c r="AM823" s="135"/>
      <c r="AN823" s="135"/>
      <c r="AO823" s="135"/>
      <c r="AP823" s="135"/>
      <c r="AQ823" s="135"/>
      <c r="AR823" s="135"/>
      <c r="AS823" s="135"/>
      <c r="AT823" s="135"/>
    </row>
    <row r="824" spans="1:46" ht="12.75" customHeight="1">
      <c r="A824" s="135"/>
      <c r="B824" s="135"/>
      <c r="C824" s="135"/>
      <c r="D824" s="135"/>
      <c r="E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"/>
      <c r="Q824" s="1"/>
      <c r="R824" s="1"/>
      <c r="S824" s="1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  <c r="AF824" s="135"/>
      <c r="AG824" s="135"/>
      <c r="AH824" s="135"/>
      <c r="AI824" s="135"/>
      <c r="AJ824" s="135"/>
      <c r="AK824" s="135"/>
      <c r="AL824" s="135"/>
      <c r="AM824" s="135"/>
      <c r="AN824" s="135"/>
      <c r="AO824" s="135"/>
      <c r="AP824" s="135"/>
      <c r="AQ824" s="135"/>
      <c r="AR824" s="135"/>
      <c r="AS824" s="135"/>
      <c r="AT824" s="135"/>
    </row>
    <row r="825" spans="1:46" ht="12.75" customHeight="1">
      <c r="A825" s="135"/>
      <c r="B825" s="135"/>
      <c r="C825" s="135"/>
      <c r="D825" s="135"/>
      <c r="E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"/>
      <c r="Q825" s="1"/>
      <c r="R825" s="1"/>
      <c r="S825" s="1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  <c r="AF825" s="135"/>
      <c r="AG825" s="135"/>
      <c r="AH825" s="135"/>
      <c r="AI825" s="135"/>
      <c r="AJ825" s="135"/>
      <c r="AK825" s="135"/>
      <c r="AL825" s="135"/>
      <c r="AM825" s="135"/>
      <c r="AN825" s="135"/>
      <c r="AO825" s="135"/>
      <c r="AP825" s="135"/>
      <c r="AQ825" s="135"/>
      <c r="AR825" s="135"/>
      <c r="AS825" s="135"/>
      <c r="AT825" s="135"/>
    </row>
    <row r="826" spans="1:46" ht="12.75" customHeight="1">
      <c r="A826" s="135"/>
      <c r="B826" s="135"/>
      <c r="C826" s="135"/>
      <c r="D826" s="135"/>
      <c r="E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"/>
      <c r="Q826" s="1"/>
      <c r="R826" s="1"/>
      <c r="S826" s="1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  <c r="AF826" s="135"/>
      <c r="AG826" s="135"/>
      <c r="AH826" s="135"/>
      <c r="AI826" s="135"/>
      <c r="AJ826" s="135"/>
      <c r="AK826" s="135"/>
      <c r="AL826" s="135"/>
      <c r="AM826" s="135"/>
      <c r="AN826" s="135"/>
      <c r="AO826" s="135"/>
      <c r="AP826" s="135"/>
      <c r="AQ826" s="135"/>
      <c r="AR826" s="135"/>
      <c r="AS826" s="135"/>
      <c r="AT826" s="135"/>
    </row>
    <row r="827" spans="1:46" ht="12.75" customHeight="1">
      <c r="A827" s="135"/>
      <c r="B827" s="135"/>
      <c r="C827" s="135"/>
      <c r="D827" s="135"/>
      <c r="E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"/>
      <c r="Q827" s="1"/>
      <c r="R827" s="1"/>
      <c r="S827" s="1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  <c r="AF827" s="135"/>
      <c r="AG827" s="135"/>
      <c r="AH827" s="135"/>
      <c r="AI827" s="135"/>
      <c r="AJ827" s="135"/>
      <c r="AK827" s="135"/>
      <c r="AL827" s="135"/>
      <c r="AM827" s="135"/>
      <c r="AN827" s="135"/>
      <c r="AO827" s="135"/>
      <c r="AP827" s="135"/>
      <c r="AQ827" s="135"/>
      <c r="AR827" s="135"/>
      <c r="AS827" s="135"/>
      <c r="AT827" s="135"/>
    </row>
    <row r="828" spans="1:46" ht="12.75" customHeight="1">
      <c r="A828" s="135"/>
      <c r="B828" s="135"/>
      <c r="C828" s="135"/>
      <c r="D828" s="135"/>
      <c r="E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"/>
      <c r="Q828" s="1"/>
      <c r="R828" s="1"/>
      <c r="S828" s="1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  <c r="AF828" s="135"/>
      <c r="AG828" s="135"/>
      <c r="AH828" s="135"/>
      <c r="AI828" s="135"/>
      <c r="AJ828" s="135"/>
      <c r="AK828" s="135"/>
      <c r="AL828" s="135"/>
      <c r="AM828" s="135"/>
      <c r="AN828" s="135"/>
      <c r="AO828" s="135"/>
      <c r="AP828" s="135"/>
      <c r="AQ828" s="135"/>
      <c r="AR828" s="135"/>
      <c r="AS828" s="135"/>
      <c r="AT828" s="135"/>
    </row>
    <row r="829" spans="1:46" ht="12.75" customHeight="1">
      <c r="A829" s="135"/>
      <c r="B829" s="135"/>
      <c r="C829" s="135"/>
      <c r="D829" s="135"/>
      <c r="E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"/>
      <c r="Q829" s="1"/>
      <c r="R829" s="1"/>
      <c r="S829" s="1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  <c r="AF829" s="135"/>
      <c r="AG829" s="135"/>
      <c r="AH829" s="135"/>
      <c r="AI829" s="135"/>
      <c r="AJ829" s="135"/>
      <c r="AK829" s="135"/>
      <c r="AL829" s="135"/>
      <c r="AM829" s="135"/>
      <c r="AN829" s="135"/>
      <c r="AO829" s="135"/>
      <c r="AP829" s="135"/>
      <c r="AQ829" s="135"/>
      <c r="AR829" s="135"/>
      <c r="AS829" s="135"/>
      <c r="AT829" s="135"/>
    </row>
    <row r="830" spans="1:46" ht="12.75" customHeight="1">
      <c r="A830" s="135"/>
      <c r="B830" s="135"/>
      <c r="C830" s="135"/>
      <c r="D830" s="135"/>
      <c r="E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"/>
      <c r="Q830" s="1"/>
      <c r="R830" s="1"/>
      <c r="S830" s="1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  <c r="AF830" s="135"/>
      <c r="AG830" s="135"/>
      <c r="AH830" s="135"/>
      <c r="AI830" s="135"/>
      <c r="AJ830" s="135"/>
      <c r="AK830" s="135"/>
      <c r="AL830" s="135"/>
      <c r="AM830" s="135"/>
      <c r="AN830" s="135"/>
      <c r="AO830" s="135"/>
      <c r="AP830" s="135"/>
      <c r="AQ830" s="135"/>
      <c r="AR830" s="135"/>
      <c r="AS830" s="135"/>
      <c r="AT830" s="135"/>
    </row>
  </sheetData>
  <mergeCells count="34"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830"/>
  <sheetViews>
    <sheetView tabSelected="1" defaultGridColor="0" colorId="9" workbookViewId="0" topLeftCell="C1">
      <selection activeCell="R58" sqref="R58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98" t="s">
        <v>6</v>
      </c>
      <c r="H6" s="199"/>
      <c r="I6" s="199"/>
      <c r="J6" s="199"/>
      <c r="K6" s="19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2" t="s">
        <v>7</v>
      </c>
      <c r="B7" s="213"/>
      <c r="C7" s="213"/>
      <c r="D7" s="213"/>
      <c r="E7" s="213"/>
      <c r="F7" s="214"/>
      <c r="G7" s="213"/>
      <c r="H7" s="213"/>
      <c r="I7" s="213"/>
      <c r="J7" s="213"/>
      <c r="K7" s="213"/>
      <c r="L7" s="21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205" t="s">
        <v>8</v>
      </c>
      <c r="H8" s="205"/>
      <c r="I8" s="205"/>
      <c r="J8" s="205"/>
      <c r="K8" s="20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06" t="s">
        <v>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07" t="s">
        <v>11</v>
      </c>
      <c r="H10" s="207"/>
      <c r="I10" s="207"/>
      <c r="J10" s="207"/>
      <c r="K10" s="20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25" t="s">
        <v>12</v>
      </c>
      <c r="H11" s="225"/>
      <c r="I11" s="225"/>
      <c r="J11" s="225"/>
      <c r="K11" s="2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03" t="s">
        <v>13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04" t="s">
        <v>202</v>
      </c>
      <c r="H15" s="204"/>
      <c r="I15" s="204"/>
      <c r="J15" s="204"/>
      <c r="K15" s="2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25" t="s">
        <v>14</v>
      </c>
      <c r="H16" s="225"/>
      <c r="I16" s="225"/>
      <c r="J16" s="225"/>
      <c r="K16" s="2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200" t="s">
        <v>188</v>
      </c>
      <c r="H17" s="201"/>
      <c r="I17" s="201"/>
      <c r="J17" s="201"/>
      <c r="K17" s="20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</row>
    <row r="18" spans="1:46" ht="13.5" customHeight="1">
      <c r="A18" s="4"/>
      <c r="B18" s="4"/>
      <c r="C18" s="4"/>
      <c r="D18" s="4"/>
      <c r="E18" s="4"/>
      <c r="F18" s="18"/>
      <c r="G18" s="4"/>
      <c r="H18" s="194" t="s">
        <v>15</v>
      </c>
      <c r="I18" s="19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158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ht="12.75" customHeight="1">
      <c r="A22" s="1"/>
      <c r="B22" s="1"/>
      <c r="C22" s="223"/>
      <c r="D22" s="223"/>
      <c r="E22" s="223"/>
      <c r="F22" s="224"/>
      <c r="G22" s="223"/>
      <c r="H22" s="223"/>
      <c r="I22" s="223"/>
      <c r="J22" s="22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159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211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</row>
    <row r="25" spans="1:46" ht="13.5" customHeight="1">
      <c r="A25" s="1"/>
      <c r="B25" s="1"/>
      <c r="C25" s="1"/>
      <c r="D25" s="1"/>
      <c r="E25" s="1"/>
      <c r="F25" s="2"/>
      <c r="G25" s="191" t="s">
        <v>24</v>
      </c>
      <c r="H25" s="191"/>
      <c r="I25" s="160" t="s">
        <v>190</v>
      </c>
      <c r="J25" s="161" t="s">
        <v>189</v>
      </c>
      <c r="K25" s="162" t="s">
        <v>189</v>
      </c>
      <c r="L25" s="162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</row>
    <row r="26" spans="1:46" ht="13.5" customHeight="1">
      <c r="A26" s="163"/>
      <c r="B26" s="163"/>
      <c r="C26" s="163"/>
      <c r="D26" s="163"/>
      <c r="E26" s="163"/>
      <c r="F26" s="164"/>
      <c r="G26" s="165"/>
      <c r="H26" s="165"/>
      <c r="I26" s="167"/>
      <c r="J26" s="168"/>
      <c r="K26" s="169"/>
      <c r="L26" s="169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ht="13.5" customHeight="1">
      <c r="A27" s="163" t="s">
        <v>192</v>
      </c>
      <c r="B27" s="163"/>
      <c r="C27" s="163"/>
      <c r="D27" s="163"/>
      <c r="E27" s="163"/>
      <c r="F27" s="164"/>
      <c r="G27" s="165"/>
      <c r="H27" s="165"/>
      <c r="I27" s="173"/>
      <c r="J27" s="169"/>
      <c r="K27" s="169"/>
      <c r="L27" s="169"/>
      <c r="M27" s="16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70"/>
      <c r="J28" s="170"/>
      <c r="K28" s="171"/>
      <c r="L28" s="172" t="s">
        <v>25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</row>
    <row r="29" spans="1:46" ht="24" customHeight="1">
      <c r="A29" s="215" t="s">
        <v>26</v>
      </c>
      <c r="B29" s="216"/>
      <c r="C29" s="216"/>
      <c r="D29" s="216"/>
      <c r="E29" s="216"/>
      <c r="F29" s="216"/>
      <c r="G29" s="219" t="s">
        <v>27</v>
      </c>
      <c r="H29" s="221" t="s">
        <v>28</v>
      </c>
      <c r="I29" s="192" t="s">
        <v>29</v>
      </c>
      <c r="J29" s="193"/>
      <c r="K29" s="210" t="s">
        <v>30</v>
      </c>
      <c r="L29" s="208" t="s">
        <v>31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46.5" customHeight="1">
      <c r="A30" s="217"/>
      <c r="B30" s="218"/>
      <c r="C30" s="218"/>
      <c r="D30" s="218"/>
      <c r="E30" s="218"/>
      <c r="F30" s="218"/>
      <c r="G30" s="220"/>
      <c r="H30" s="222"/>
      <c r="I30" s="40" t="s">
        <v>32</v>
      </c>
      <c r="J30" s="41" t="s">
        <v>33</v>
      </c>
      <c r="K30" s="211"/>
      <c r="L30" s="20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</row>
    <row r="31" spans="1:46" ht="11.25" customHeight="1">
      <c r="A31" s="226" t="s">
        <v>34</v>
      </c>
      <c r="B31" s="227"/>
      <c r="C31" s="227"/>
      <c r="D31" s="227"/>
      <c r="E31" s="227"/>
      <c r="F31" s="228"/>
      <c r="G31" s="42">
        <v>2</v>
      </c>
      <c r="H31" s="43">
        <v>3</v>
      </c>
      <c r="I31" s="44" t="s">
        <v>35</v>
      </c>
      <c r="J31" s="45" t="s">
        <v>36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37</v>
      </c>
      <c r="H32" s="52">
        <v>1</v>
      </c>
      <c r="I32" s="53">
        <v>200</v>
      </c>
      <c r="J32" s="53">
        <v>200</v>
      </c>
      <c r="K32" s="54">
        <v>115.96</v>
      </c>
      <c r="L32" s="53">
        <v>115.96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38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39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39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40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41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42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43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43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43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43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44</v>
      </c>
      <c r="H43" s="43">
        <v>12</v>
      </c>
      <c r="I43" s="73">
        <v>200</v>
      </c>
      <c r="J43" s="74">
        <v>200</v>
      </c>
      <c r="K43" s="73">
        <v>115.96</v>
      </c>
      <c r="L43" s="73">
        <v>115.96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44</v>
      </c>
      <c r="H44" s="52">
        <v>13</v>
      </c>
      <c r="I44" s="53">
        <v>200</v>
      </c>
      <c r="J44" s="54">
        <v>200</v>
      </c>
      <c r="K44" s="53">
        <v>115.96</v>
      </c>
      <c r="L44" s="54">
        <v>115.96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44</v>
      </c>
      <c r="H45" s="52">
        <v>14</v>
      </c>
      <c r="I45" s="53">
        <v>200</v>
      </c>
      <c r="J45" s="54">
        <v>200</v>
      </c>
      <c r="K45" s="62">
        <v>115.96</v>
      </c>
      <c r="L45" s="62">
        <v>115.96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44</v>
      </c>
      <c r="H46" s="80">
        <v>15</v>
      </c>
      <c r="I46" s="81">
        <v>200</v>
      </c>
      <c r="J46" s="82">
        <v>200</v>
      </c>
      <c r="K46" s="82">
        <v>115.96</v>
      </c>
      <c r="L46" s="83">
        <v>115.96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45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46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47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48</v>
      </c>
      <c r="H50" s="52">
        <v>19</v>
      </c>
      <c r="I50" s="69">
        <v>200</v>
      </c>
      <c r="J50" s="69">
        <v>200</v>
      </c>
      <c r="K50" s="69">
        <v>115.96</v>
      </c>
      <c r="L50" s="69">
        <v>115.96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49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50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51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52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53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</row>
    <row r="56" spans="1:46" ht="12.75" customHeight="1">
      <c r="A56" s="195">
        <v>1</v>
      </c>
      <c r="B56" s="196"/>
      <c r="C56" s="196"/>
      <c r="D56" s="196"/>
      <c r="E56" s="196"/>
      <c r="F56" s="19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54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55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56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57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58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59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60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61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62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63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64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65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65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66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67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68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69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69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66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67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68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70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70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71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72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73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74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75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75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75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76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77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77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77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78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</row>
    <row r="92" spans="1:46" ht="12.75" customHeight="1">
      <c r="A92" s="229">
        <v>1</v>
      </c>
      <c r="B92" s="230"/>
      <c r="C92" s="230"/>
      <c r="D92" s="230"/>
      <c r="E92" s="230"/>
      <c r="F92" s="231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79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80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81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82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82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82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83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84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85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85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85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83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84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86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86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86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83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84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87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88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88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88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89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90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91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91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91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91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92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92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92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92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93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93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93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93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94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94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94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94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</row>
    <row r="133" spans="1:46" ht="12.75" customHeight="1">
      <c r="A133" s="195">
        <v>1</v>
      </c>
      <c r="B133" s="196"/>
      <c r="C133" s="196"/>
      <c r="D133" s="196"/>
      <c r="E133" s="196"/>
      <c r="F133" s="19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95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96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96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96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97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98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99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99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99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100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101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102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102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102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103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104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105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105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83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83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106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107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84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108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108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109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110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76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76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76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109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83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83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111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112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113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84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114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115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</row>
    <row r="173" spans="1:46" ht="12.75" customHeight="1">
      <c r="A173" s="195">
        <v>1</v>
      </c>
      <c r="B173" s="196"/>
      <c r="C173" s="196"/>
      <c r="D173" s="196"/>
      <c r="E173" s="196"/>
      <c r="F173" s="19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116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117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118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119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120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121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121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121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122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122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123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124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125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126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126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127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128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129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129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130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131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132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133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133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133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134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135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135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136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137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138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139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140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141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142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142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</row>
    <row r="210" spans="1:46" ht="12.75" customHeight="1">
      <c r="A210" s="195">
        <v>1</v>
      </c>
      <c r="B210" s="196"/>
      <c r="C210" s="196"/>
      <c r="D210" s="196"/>
      <c r="E210" s="196"/>
      <c r="F210" s="19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142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143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143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144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145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146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147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148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148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148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149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150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150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150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151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152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153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154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155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156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156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157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158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159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160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161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161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162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163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164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164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165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166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167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167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165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166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168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</row>
    <row r="249" spans="1:46" ht="12.75" customHeight="1">
      <c r="A249" s="195">
        <v>1</v>
      </c>
      <c r="B249" s="196"/>
      <c r="C249" s="196"/>
      <c r="D249" s="196"/>
      <c r="E249" s="196"/>
      <c r="F249" s="19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168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168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169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169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169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170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170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165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166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171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172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173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157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158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159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160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161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161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162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163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  <c r="AR269" s="135"/>
      <c r="AS269" s="135"/>
      <c r="AT269" s="135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164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  <c r="AR270" s="135"/>
      <c r="AS270" s="135"/>
      <c r="AT270" s="135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164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  <c r="AR271" s="135"/>
      <c r="AS271" s="135"/>
      <c r="AT271" s="135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165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  <c r="AR272" s="135"/>
      <c r="AS272" s="135"/>
      <c r="AT272" s="135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166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  <c r="AR273" s="135"/>
      <c r="AS273" s="135"/>
      <c r="AT273" s="135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167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167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165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  <c r="AR276" s="135"/>
      <c r="AS276" s="135"/>
      <c r="AT276" s="135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166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  <c r="AR277" s="135"/>
      <c r="AS277" s="135"/>
      <c r="AT277" s="135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168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  <c r="AR278" s="135"/>
      <c r="AS278" s="135"/>
      <c r="AT278" s="135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168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168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169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169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169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170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170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165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166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174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155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</row>
    <row r="290" spans="1:46" ht="12.75" customHeight="1">
      <c r="A290" s="195">
        <v>1</v>
      </c>
      <c r="B290" s="196"/>
      <c r="C290" s="196"/>
      <c r="D290" s="196"/>
      <c r="E290" s="196"/>
      <c r="F290" s="19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156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156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157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158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175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176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176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35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162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35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163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164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35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164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165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166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  <c r="AR303" s="135"/>
      <c r="AS303" s="135"/>
      <c r="AT303" s="135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177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177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  <c r="AR305" s="135"/>
      <c r="AS305" s="135"/>
      <c r="AT305" s="135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165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166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178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178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178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169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169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169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  <c r="AR313" s="135"/>
      <c r="AS313" s="135"/>
      <c r="AT313" s="135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170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  <c r="AR314" s="135"/>
      <c r="AS314" s="135"/>
      <c r="AT314" s="135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170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  <c r="AR315" s="135"/>
      <c r="AS315" s="135"/>
      <c r="AT315" s="135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165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  <c r="AR316" s="135"/>
      <c r="AS316" s="135"/>
      <c r="AT316" s="135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166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171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  <c r="AR318" s="135"/>
      <c r="AS318" s="135"/>
      <c r="AT318" s="135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173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173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  <c r="AR320" s="135"/>
      <c r="AS320" s="135"/>
      <c r="AT320" s="135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157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  <c r="AR321" s="135"/>
      <c r="AS321" s="135"/>
      <c r="AT321" s="135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158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175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176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176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162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163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164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164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  <c r="AR329" s="135"/>
      <c r="AS329" s="135"/>
      <c r="AT329" s="135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165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166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</row>
    <row r="332" spans="1:46" ht="12.75" customHeight="1">
      <c r="A332" s="195">
        <v>1</v>
      </c>
      <c r="B332" s="196"/>
      <c r="C332" s="196"/>
      <c r="D332" s="196"/>
      <c r="E332" s="196"/>
      <c r="F332" s="19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  <c r="AR332" s="135"/>
      <c r="AS332" s="135"/>
      <c r="AT332" s="135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177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  <c r="AR333" s="135"/>
      <c r="AS333" s="135"/>
      <c r="AT333" s="135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177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  <c r="AR334" s="135"/>
      <c r="AS334" s="135"/>
      <c r="AT334" s="135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165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166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  <c r="AR336" s="135"/>
      <c r="AS336" s="135"/>
      <c r="AT336" s="135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178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178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178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169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169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169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170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170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170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  <c r="AR345" s="135"/>
      <c r="AS345" s="135"/>
      <c r="AT345" s="135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179</v>
      </c>
      <c r="H346" s="43">
        <v>307</v>
      </c>
      <c r="I346" s="113">
        <v>200</v>
      </c>
      <c r="J346" s="114">
        <v>200</v>
      </c>
      <c r="K346" s="114">
        <v>115.96</v>
      </c>
      <c r="L346" s="115">
        <v>115.96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  <c r="AR346" s="135"/>
      <c r="AS346" s="135"/>
      <c r="AT346" s="135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  <c r="AR347" s="135"/>
      <c r="AS347" s="135"/>
      <c r="AT347" s="135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180</v>
      </c>
      <c r="H349" s="148"/>
      <c r="I349" s="149"/>
      <c r="J349" s="149"/>
      <c r="K349" s="233" t="s">
        <v>181</v>
      </c>
      <c r="L349" s="234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</row>
    <row r="350" spans="1:27" s="6" customFormat="1" ht="11.25" customHeight="1">
      <c r="A350" s="151"/>
      <c r="B350" s="4"/>
      <c r="C350" s="4"/>
      <c r="D350" s="202" t="s">
        <v>182</v>
      </c>
      <c r="E350" s="202"/>
      <c r="F350" s="202"/>
      <c r="G350" s="202"/>
      <c r="H350" s="152"/>
      <c r="I350" s="153" t="s">
        <v>183</v>
      </c>
      <c r="J350" s="10"/>
      <c r="K350" s="212" t="s">
        <v>184</v>
      </c>
      <c r="L350" s="21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185</v>
      </c>
      <c r="H352" s="149"/>
      <c r="I352" s="156"/>
      <c r="J352" s="149"/>
      <c r="K352" s="235" t="s">
        <v>186</v>
      </c>
      <c r="L352" s="236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</row>
    <row r="353" spans="2:27" s="6" customFormat="1" ht="11.25" customHeight="1">
      <c r="B353" s="10"/>
      <c r="C353" s="10"/>
      <c r="D353" s="202" t="s">
        <v>187</v>
      </c>
      <c r="E353" s="232"/>
      <c r="F353" s="232"/>
      <c r="G353" s="232"/>
      <c r="H353" s="157"/>
      <c r="I353" s="153" t="s">
        <v>183</v>
      </c>
      <c r="J353" s="10"/>
      <c r="K353" s="212" t="s">
        <v>184</v>
      </c>
      <c r="L353" s="21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  <c r="AR355" s="135"/>
      <c r="AS355" s="135"/>
      <c r="AT355" s="135"/>
    </row>
    <row r="356" spans="16:46" ht="12.75" customHeight="1">
      <c r="P356" s="1"/>
      <c r="Q356" s="1"/>
      <c r="R356" s="1"/>
      <c r="S356" s="1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  <c r="AR356" s="135"/>
      <c r="AS356" s="135"/>
      <c r="AT356" s="135"/>
    </row>
    <row r="357" spans="16:46" ht="12.75" customHeight="1">
      <c r="P357" s="1"/>
      <c r="Q357" s="1"/>
      <c r="R357" s="1"/>
      <c r="S357" s="1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  <c r="AR357" s="135"/>
      <c r="AS357" s="135"/>
      <c r="AT357" s="135"/>
    </row>
    <row r="358" spans="16:46" ht="12.75" customHeight="1">
      <c r="P358" s="1"/>
      <c r="Q358" s="1"/>
      <c r="R358" s="1"/>
      <c r="S358" s="1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  <c r="AR358" s="135"/>
      <c r="AS358" s="135"/>
      <c r="AT358" s="135"/>
    </row>
    <row r="359" spans="16:46" ht="12.75" customHeight="1">
      <c r="P359" s="1"/>
      <c r="Q359" s="1"/>
      <c r="R359" s="1"/>
      <c r="S359" s="1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</row>
    <row r="360" spans="16:46" ht="12.75" customHeight="1">
      <c r="P360" s="1"/>
      <c r="Q360" s="1"/>
      <c r="R360" s="1"/>
      <c r="S360" s="1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  <c r="AR360" s="135"/>
      <c r="AS360" s="135"/>
      <c r="AT360" s="135"/>
    </row>
    <row r="361" spans="16:46" ht="12.75" customHeight="1">
      <c r="P361" s="1"/>
      <c r="Q361" s="1"/>
      <c r="R361" s="1"/>
      <c r="S361" s="1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  <c r="AR361" s="135"/>
      <c r="AS361" s="135"/>
      <c r="AT361" s="135"/>
    </row>
    <row r="362" spans="16:46" ht="12.75" customHeight="1">
      <c r="P362" s="1"/>
      <c r="Q362" s="1"/>
      <c r="R362" s="1"/>
      <c r="S362" s="1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</row>
    <row r="363" spans="16:46" ht="12.75" customHeight="1">
      <c r="P363" s="1"/>
      <c r="Q363" s="1"/>
      <c r="R363" s="1"/>
      <c r="S363" s="1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  <c r="AR363" s="135"/>
      <c r="AS363" s="135"/>
      <c r="AT363" s="135"/>
    </row>
    <row r="364" spans="16:46" ht="12.75" customHeight="1">
      <c r="P364" s="1"/>
      <c r="Q364" s="1"/>
      <c r="R364" s="1"/>
      <c r="S364" s="1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  <c r="AR364" s="135"/>
      <c r="AS364" s="135"/>
      <c r="AT364" s="135"/>
    </row>
    <row r="365" spans="16:46" ht="12.75" customHeight="1">
      <c r="P365" s="1"/>
      <c r="Q365" s="1"/>
      <c r="R365" s="1"/>
      <c r="S365" s="1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  <c r="AR365" s="135"/>
      <c r="AS365" s="135"/>
      <c r="AT365" s="135"/>
    </row>
    <row r="366" spans="16:46" ht="12.75" customHeight="1">
      <c r="P366" s="1"/>
      <c r="Q366" s="1"/>
      <c r="R366" s="1"/>
      <c r="S366" s="1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  <c r="AR366" s="135"/>
      <c r="AS366" s="135"/>
      <c r="AT366" s="135"/>
    </row>
    <row r="367" spans="16:46" ht="12.75" customHeight="1">
      <c r="P367" s="1"/>
      <c r="Q367" s="1"/>
      <c r="R367" s="1"/>
      <c r="S367" s="1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</row>
    <row r="368" spans="16:46" ht="12.75" customHeight="1">
      <c r="P368" s="1"/>
      <c r="Q368" s="1"/>
      <c r="R368" s="1"/>
      <c r="S368" s="1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  <c r="AR368" s="135"/>
      <c r="AS368" s="135"/>
      <c r="AT368" s="135"/>
    </row>
    <row r="369" spans="1:46" ht="12.75" customHeight="1">
      <c r="A369" s="135"/>
      <c r="B369" s="135"/>
      <c r="C369" s="135"/>
      <c r="D369" s="135"/>
      <c r="E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"/>
      <c r="Q369" s="1"/>
      <c r="R369" s="1"/>
      <c r="S369" s="1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  <c r="AR369" s="135"/>
      <c r="AS369" s="135"/>
      <c r="AT369" s="135"/>
    </row>
    <row r="370" spans="1:46" ht="12.75" customHeight="1">
      <c r="A370" s="135"/>
      <c r="B370" s="135"/>
      <c r="C370" s="135"/>
      <c r="D370" s="135"/>
      <c r="E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"/>
      <c r="Q370" s="1"/>
      <c r="R370" s="1"/>
      <c r="S370" s="1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  <c r="AR370" s="135"/>
      <c r="AS370" s="135"/>
      <c r="AT370" s="135"/>
    </row>
    <row r="371" spans="1:46" ht="12.75" customHeight="1">
      <c r="A371" s="135"/>
      <c r="B371" s="135"/>
      <c r="C371" s="135"/>
      <c r="D371" s="135"/>
      <c r="E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"/>
      <c r="Q371" s="1"/>
      <c r="R371" s="1"/>
      <c r="S371" s="1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  <c r="AR371" s="135"/>
      <c r="AS371" s="135"/>
      <c r="AT371" s="135"/>
    </row>
    <row r="372" spans="1:46" ht="12.75" customHeight="1">
      <c r="A372" s="135"/>
      <c r="B372" s="135"/>
      <c r="C372" s="135"/>
      <c r="D372" s="135"/>
      <c r="E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"/>
      <c r="Q372" s="1"/>
      <c r="R372" s="1"/>
      <c r="S372" s="1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  <c r="AR372" s="135"/>
      <c r="AS372" s="135"/>
      <c r="AT372" s="135"/>
    </row>
    <row r="373" spans="1:46" ht="12.75" customHeight="1">
      <c r="A373" s="135"/>
      <c r="B373" s="135"/>
      <c r="C373" s="135"/>
      <c r="D373" s="135"/>
      <c r="E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"/>
      <c r="Q373" s="1"/>
      <c r="R373" s="1"/>
      <c r="S373" s="1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  <c r="AR373" s="135"/>
      <c r="AS373" s="135"/>
      <c r="AT373" s="135"/>
    </row>
    <row r="374" spans="1:46" ht="12.75" customHeight="1">
      <c r="A374" s="135"/>
      <c r="B374" s="135"/>
      <c r="C374" s="135"/>
      <c r="D374" s="135"/>
      <c r="E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"/>
      <c r="Q374" s="1"/>
      <c r="R374" s="1"/>
      <c r="S374" s="1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  <c r="AR374" s="135"/>
      <c r="AS374" s="135"/>
      <c r="AT374" s="135"/>
    </row>
    <row r="375" spans="1:46" ht="12.75" customHeight="1">
      <c r="A375" s="135"/>
      <c r="B375" s="135"/>
      <c r="C375" s="135"/>
      <c r="D375" s="135"/>
      <c r="E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"/>
      <c r="Q375" s="1"/>
      <c r="R375" s="1"/>
      <c r="S375" s="1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  <c r="AR375" s="135"/>
      <c r="AS375" s="135"/>
      <c r="AT375" s="135"/>
    </row>
    <row r="376" spans="1:46" ht="12.75" customHeight="1">
      <c r="A376" s="135"/>
      <c r="B376" s="135"/>
      <c r="C376" s="135"/>
      <c r="D376" s="135"/>
      <c r="E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"/>
      <c r="Q376" s="1"/>
      <c r="R376" s="1"/>
      <c r="S376" s="1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  <c r="AR376" s="135"/>
      <c r="AS376" s="135"/>
      <c r="AT376" s="135"/>
    </row>
    <row r="377" spans="1:46" ht="12.75" customHeight="1">
      <c r="A377" s="135"/>
      <c r="B377" s="135"/>
      <c r="C377" s="135"/>
      <c r="D377" s="135"/>
      <c r="E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"/>
      <c r="Q377" s="1"/>
      <c r="R377" s="1"/>
      <c r="S377" s="1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  <c r="AR377" s="135"/>
      <c r="AS377" s="135"/>
      <c r="AT377" s="135"/>
    </row>
    <row r="378" spans="1:46" ht="12.75" customHeight="1">
      <c r="A378" s="135"/>
      <c r="B378" s="135"/>
      <c r="C378" s="135"/>
      <c r="D378" s="135"/>
      <c r="E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"/>
      <c r="Q378" s="1"/>
      <c r="R378" s="1"/>
      <c r="S378" s="1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  <c r="AR378" s="135"/>
      <c r="AS378" s="135"/>
      <c r="AT378" s="135"/>
    </row>
    <row r="379" spans="1:46" ht="12.75" customHeight="1">
      <c r="A379" s="135"/>
      <c r="B379" s="135"/>
      <c r="C379" s="135"/>
      <c r="D379" s="135"/>
      <c r="E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"/>
      <c r="Q379" s="1"/>
      <c r="R379" s="1"/>
      <c r="S379" s="1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  <c r="AR379" s="135"/>
      <c r="AS379" s="135"/>
      <c r="AT379" s="135"/>
    </row>
    <row r="380" spans="1:46" ht="12.75" customHeight="1">
      <c r="A380" s="135"/>
      <c r="B380" s="135"/>
      <c r="C380" s="135"/>
      <c r="D380" s="135"/>
      <c r="E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"/>
      <c r="Q380" s="1"/>
      <c r="R380" s="1"/>
      <c r="S380" s="1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  <c r="AR380" s="135"/>
      <c r="AS380" s="135"/>
      <c r="AT380" s="135"/>
    </row>
    <row r="381" spans="1:46" ht="12.75" customHeight="1">
      <c r="A381" s="135"/>
      <c r="B381" s="135"/>
      <c r="C381" s="135"/>
      <c r="D381" s="135"/>
      <c r="E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"/>
      <c r="Q381" s="1"/>
      <c r="R381" s="1"/>
      <c r="S381" s="1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  <c r="AR381" s="135"/>
      <c r="AS381" s="135"/>
      <c r="AT381" s="135"/>
    </row>
    <row r="382" spans="1:46" ht="12.75" customHeight="1">
      <c r="A382" s="135"/>
      <c r="B382" s="135"/>
      <c r="C382" s="135"/>
      <c r="D382" s="135"/>
      <c r="E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"/>
      <c r="Q382" s="1"/>
      <c r="R382" s="1"/>
      <c r="S382" s="1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  <c r="AR382" s="135"/>
      <c r="AS382" s="135"/>
      <c r="AT382" s="135"/>
    </row>
    <row r="383" spans="1:46" ht="12.75" customHeight="1">
      <c r="A383" s="135"/>
      <c r="B383" s="135"/>
      <c r="C383" s="135"/>
      <c r="D383" s="135"/>
      <c r="E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"/>
      <c r="Q383" s="1"/>
      <c r="R383" s="1"/>
      <c r="S383" s="1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  <c r="AR383" s="135"/>
      <c r="AS383" s="135"/>
      <c r="AT383" s="135"/>
    </row>
    <row r="384" spans="1:46" ht="12.75" customHeight="1">
      <c r="A384" s="135"/>
      <c r="B384" s="135"/>
      <c r="C384" s="135"/>
      <c r="D384" s="135"/>
      <c r="E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"/>
      <c r="Q384" s="1"/>
      <c r="R384" s="1"/>
      <c r="S384" s="1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  <c r="AR384" s="135"/>
      <c r="AS384" s="135"/>
      <c r="AT384" s="135"/>
    </row>
    <row r="385" spans="1:46" ht="12.75" customHeight="1">
      <c r="A385" s="135"/>
      <c r="B385" s="135"/>
      <c r="C385" s="135"/>
      <c r="D385" s="135"/>
      <c r="E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"/>
      <c r="Q385" s="1"/>
      <c r="R385" s="1"/>
      <c r="S385" s="1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  <c r="AR385" s="135"/>
      <c r="AS385" s="135"/>
      <c r="AT385" s="135"/>
    </row>
    <row r="386" spans="1:46" ht="12.75" customHeight="1">
      <c r="A386" s="135"/>
      <c r="B386" s="135"/>
      <c r="C386" s="135"/>
      <c r="D386" s="135"/>
      <c r="E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"/>
      <c r="Q386" s="1"/>
      <c r="R386" s="1"/>
      <c r="S386" s="1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  <c r="AR386" s="135"/>
      <c r="AS386" s="135"/>
      <c r="AT386" s="135"/>
    </row>
    <row r="387" spans="1:46" ht="12.75" customHeight="1">
      <c r="A387" s="135"/>
      <c r="B387" s="135"/>
      <c r="C387" s="135"/>
      <c r="D387" s="135"/>
      <c r="E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"/>
      <c r="Q387" s="1"/>
      <c r="R387" s="1"/>
      <c r="S387" s="1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  <c r="AR387" s="135"/>
      <c r="AS387" s="135"/>
      <c r="AT387" s="135"/>
    </row>
    <row r="388" spans="1:46" ht="12.75" customHeight="1">
      <c r="A388" s="135"/>
      <c r="B388" s="135"/>
      <c r="C388" s="135"/>
      <c r="D388" s="135"/>
      <c r="E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"/>
      <c r="Q388" s="1"/>
      <c r="R388" s="1"/>
      <c r="S388" s="1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  <c r="AR388" s="135"/>
      <c r="AS388" s="135"/>
      <c r="AT388" s="135"/>
    </row>
    <row r="389" spans="1:46" ht="12.75" customHeight="1">
      <c r="A389" s="135"/>
      <c r="B389" s="135"/>
      <c r="C389" s="135"/>
      <c r="D389" s="135"/>
      <c r="E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"/>
      <c r="Q389" s="1"/>
      <c r="R389" s="1"/>
      <c r="S389" s="1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</row>
    <row r="390" spans="1:46" ht="12.75" customHeight="1">
      <c r="A390" s="135"/>
      <c r="B390" s="135"/>
      <c r="C390" s="135"/>
      <c r="D390" s="135"/>
      <c r="E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"/>
      <c r="Q390" s="1"/>
      <c r="R390" s="1"/>
      <c r="S390" s="1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</row>
    <row r="391" spans="1:46" ht="12.75" customHeight="1">
      <c r="A391" s="135"/>
      <c r="B391" s="135"/>
      <c r="C391" s="135"/>
      <c r="D391" s="135"/>
      <c r="E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"/>
      <c r="Q391" s="1"/>
      <c r="R391" s="1"/>
      <c r="S391" s="1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  <c r="AS391" s="135"/>
      <c r="AT391" s="135"/>
    </row>
    <row r="392" spans="1:46" ht="12.75" customHeight="1">
      <c r="A392" s="135"/>
      <c r="B392" s="135"/>
      <c r="C392" s="135"/>
      <c r="D392" s="135"/>
      <c r="E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"/>
      <c r="Q392" s="1"/>
      <c r="R392" s="1"/>
      <c r="S392" s="1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</row>
    <row r="393" spans="1:46" ht="12.75" customHeight="1">
      <c r="A393" s="135"/>
      <c r="B393" s="135"/>
      <c r="C393" s="135"/>
      <c r="D393" s="135"/>
      <c r="E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"/>
      <c r="Q393" s="1"/>
      <c r="R393" s="1"/>
      <c r="S393" s="1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</row>
    <row r="394" spans="1:46" ht="12.75" customHeight="1">
      <c r="A394" s="135"/>
      <c r="B394" s="135"/>
      <c r="C394" s="135"/>
      <c r="D394" s="135"/>
      <c r="E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"/>
      <c r="Q394" s="1"/>
      <c r="R394" s="1"/>
      <c r="S394" s="1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</row>
    <row r="395" spans="1:46" ht="12.75" customHeight="1">
      <c r="A395" s="135"/>
      <c r="B395" s="135"/>
      <c r="C395" s="135"/>
      <c r="D395" s="135"/>
      <c r="E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"/>
      <c r="Q395" s="1"/>
      <c r="R395" s="1"/>
      <c r="S395" s="1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</row>
    <row r="396" spans="1:46" ht="12.75" customHeight="1">
      <c r="A396" s="135"/>
      <c r="B396" s="135"/>
      <c r="C396" s="135"/>
      <c r="D396" s="135"/>
      <c r="E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"/>
      <c r="Q396" s="1"/>
      <c r="R396" s="1"/>
      <c r="S396" s="1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  <c r="AR396" s="135"/>
      <c r="AS396" s="135"/>
      <c r="AT396" s="135"/>
    </row>
    <row r="397" spans="1:46" ht="12.75" customHeight="1">
      <c r="A397" s="135"/>
      <c r="B397" s="135"/>
      <c r="C397" s="135"/>
      <c r="D397" s="135"/>
      <c r="E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"/>
      <c r="Q397" s="1"/>
      <c r="R397" s="1"/>
      <c r="S397" s="1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  <c r="AR397" s="135"/>
      <c r="AS397" s="135"/>
      <c r="AT397" s="135"/>
    </row>
    <row r="398" spans="1:46" ht="12.75" customHeight="1">
      <c r="A398" s="135"/>
      <c r="B398" s="135"/>
      <c r="C398" s="135"/>
      <c r="D398" s="135"/>
      <c r="E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"/>
      <c r="Q398" s="1"/>
      <c r="R398" s="1"/>
      <c r="S398" s="1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  <c r="AR398" s="135"/>
      <c r="AS398" s="135"/>
      <c r="AT398" s="135"/>
    </row>
    <row r="399" spans="1:46" ht="12.75" customHeight="1">
      <c r="A399" s="135"/>
      <c r="B399" s="135"/>
      <c r="C399" s="135"/>
      <c r="D399" s="135"/>
      <c r="E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"/>
      <c r="Q399" s="1"/>
      <c r="R399" s="1"/>
      <c r="S399" s="1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  <c r="AR399" s="135"/>
      <c r="AS399" s="135"/>
      <c r="AT399" s="135"/>
    </row>
    <row r="400" spans="1:46" ht="12.75" customHeight="1">
      <c r="A400" s="135"/>
      <c r="B400" s="135"/>
      <c r="C400" s="135"/>
      <c r="D400" s="135"/>
      <c r="E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"/>
      <c r="Q400" s="1"/>
      <c r="R400" s="1"/>
      <c r="S400" s="1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  <c r="AR400" s="135"/>
      <c r="AS400" s="135"/>
      <c r="AT400" s="135"/>
    </row>
    <row r="401" spans="1:46" ht="12.75" customHeight="1">
      <c r="A401" s="135"/>
      <c r="B401" s="135"/>
      <c r="C401" s="135"/>
      <c r="D401" s="135"/>
      <c r="E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"/>
      <c r="Q401" s="1"/>
      <c r="R401" s="1"/>
      <c r="S401" s="1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  <c r="AR401" s="135"/>
      <c r="AS401" s="135"/>
      <c r="AT401" s="135"/>
    </row>
    <row r="402" spans="1:46" ht="12.75" customHeight="1">
      <c r="A402" s="135"/>
      <c r="B402" s="135"/>
      <c r="C402" s="135"/>
      <c r="D402" s="135"/>
      <c r="E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"/>
      <c r="Q402" s="1"/>
      <c r="R402" s="1"/>
      <c r="S402" s="1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  <c r="AR402" s="135"/>
      <c r="AS402" s="135"/>
      <c r="AT402" s="135"/>
    </row>
    <row r="403" spans="1:46" ht="12.75" customHeight="1">
      <c r="A403" s="135"/>
      <c r="B403" s="135"/>
      <c r="C403" s="135"/>
      <c r="D403" s="135"/>
      <c r="E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"/>
      <c r="Q403" s="1"/>
      <c r="R403" s="1"/>
      <c r="S403" s="1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  <c r="AR403" s="135"/>
      <c r="AS403" s="135"/>
      <c r="AT403" s="135"/>
    </row>
    <row r="404" spans="1:46" ht="12.75" customHeight="1">
      <c r="A404" s="135"/>
      <c r="B404" s="135"/>
      <c r="C404" s="135"/>
      <c r="D404" s="135"/>
      <c r="E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"/>
      <c r="Q404" s="1"/>
      <c r="R404" s="1"/>
      <c r="S404" s="1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  <c r="AR404" s="135"/>
      <c r="AS404" s="135"/>
      <c r="AT404" s="135"/>
    </row>
    <row r="405" spans="1:46" ht="12.75" customHeight="1">
      <c r="A405" s="135"/>
      <c r="B405" s="135"/>
      <c r="C405" s="135"/>
      <c r="D405" s="135"/>
      <c r="E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"/>
      <c r="Q405" s="1"/>
      <c r="R405" s="1"/>
      <c r="S405" s="1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  <c r="AR405" s="135"/>
      <c r="AS405" s="135"/>
      <c r="AT405" s="135"/>
    </row>
    <row r="406" spans="1:46" ht="12.75" customHeight="1">
      <c r="A406" s="135"/>
      <c r="B406" s="135"/>
      <c r="C406" s="135"/>
      <c r="D406" s="135"/>
      <c r="E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"/>
      <c r="Q406" s="1"/>
      <c r="R406" s="1"/>
      <c r="S406" s="1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  <c r="AR406" s="135"/>
      <c r="AS406" s="135"/>
      <c r="AT406" s="135"/>
    </row>
    <row r="407" spans="1:46" ht="12.75" customHeight="1">
      <c r="A407" s="135"/>
      <c r="B407" s="135"/>
      <c r="C407" s="135"/>
      <c r="D407" s="135"/>
      <c r="E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"/>
      <c r="Q407" s="1"/>
      <c r="R407" s="1"/>
      <c r="S407" s="1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  <c r="AR407" s="135"/>
      <c r="AS407" s="135"/>
      <c r="AT407" s="135"/>
    </row>
    <row r="408" spans="1:46" ht="12.75" customHeight="1">
      <c r="A408" s="135"/>
      <c r="B408" s="135"/>
      <c r="C408" s="135"/>
      <c r="D408" s="135"/>
      <c r="E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"/>
      <c r="Q408" s="1"/>
      <c r="R408" s="1"/>
      <c r="S408" s="1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</row>
    <row r="409" spans="1:46" ht="12.75" customHeight="1">
      <c r="A409" s="135"/>
      <c r="B409" s="135"/>
      <c r="C409" s="135"/>
      <c r="D409" s="135"/>
      <c r="E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"/>
      <c r="Q409" s="1"/>
      <c r="R409" s="1"/>
      <c r="S409" s="1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</row>
    <row r="410" spans="1:46" ht="12.75" customHeight="1">
      <c r="A410" s="135"/>
      <c r="B410" s="135"/>
      <c r="C410" s="135"/>
      <c r="D410" s="135"/>
      <c r="E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"/>
      <c r="Q410" s="1"/>
      <c r="R410" s="1"/>
      <c r="S410" s="1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</row>
    <row r="411" spans="1:46" ht="12.75" customHeight="1">
      <c r="A411" s="135"/>
      <c r="B411" s="135"/>
      <c r="C411" s="135"/>
      <c r="D411" s="135"/>
      <c r="E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"/>
      <c r="Q411" s="1"/>
      <c r="R411" s="1"/>
      <c r="S411" s="1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  <c r="AR411" s="135"/>
      <c r="AS411" s="135"/>
      <c r="AT411" s="135"/>
    </row>
    <row r="412" spans="1:46" ht="12.75" customHeight="1">
      <c r="A412" s="135"/>
      <c r="B412" s="135"/>
      <c r="C412" s="135"/>
      <c r="D412" s="135"/>
      <c r="E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"/>
      <c r="Q412" s="1"/>
      <c r="R412" s="1"/>
      <c r="S412" s="1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  <c r="AR412" s="135"/>
      <c r="AS412" s="135"/>
      <c r="AT412" s="135"/>
    </row>
    <row r="413" spans="1:46" ht="12.75" customHeight="1">
      <c r="A413" s="135"/>
      <c r="B413" s="135"/>
      <c r="C413" s="135"/>
      <c r="D413" s="135"/>
      <c r="E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"/>
      <c r="Q413" s="1"/>
      <c r="R413" s="1"/>
      <c r="S413" s="1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</row>
    <row r="414" spans="1:46" ht="12.75" customHeight="1">
      <c r="A414" s="135"/>
      <c r="B414" s="135"/>
      <c r="C414" s="135"/>
      <c r="D414" s="135"/>
      <c r="E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"/>
      <c r="Q414" s="1"/>
      <c r="R414" s="1"/>
      <c r="S414" s="1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</row>
    <row r="415" spans="1:46" ht="12.75" customHeight="1">
      <c r="A415" s="135"/>
      <c r="B415" s="135"/>
      <c r="C415" s="135"/>
      <c r="D415" s="135"/>
      <c r="E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"/>
      <c r="Q415" s="1"/>
      <c r="R415" s="1"/>
      <c r="S415" s="1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</row>
    <row r="416" spans="1:46" ht="12.75" customHeight="1">
      <c r="A416" s="135"/>
      <c r="B416" s="135"/>
      <c r="C416" s="135"/>
      <c r="D416" s="135"/>
      <c r="E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"/>
      <c r="Q416" s="1"/>
      <c r="R416" s="1"/>
      <c r="S416" s="1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</row>
    <row r="417" spans="1:46" ht="12.75" customHeight="1">
      <c r="A417" s="135"/>
      <c r="B417" s="135"/>
      <c r="C417" s="135"/>
      <c r="D417" s="135"/>
      <c r="E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"/>
      <c r="Q417" s="1"/>
      <c r="R417" s="1"/>
      <c r="S417" s="1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</row>
    <row r="418" spans="1:46" ht="12.75" customHeight="1">
      <c r="A418" s="135"/>
      <c r="B418" s="135"/>
      <c r="C418" s="135"/>
      <c r="D418" s="135"/>
      <c r="E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"/>
      <c r="Q418" s="1"/>
      <c r="R418" s="1"/>
      <c r="S418" s="1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</row>
    <row r="419" spans="1:46" ht="12.75" customHeight="1">
      <c r="A419" s="135"/>
      <c r="B419" s="135"/>
      <c r="C419" s="135"/>
      <c r="D419" s="135"/>
      <c r="E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"/>
      <c r="Q419" s="1"/>
      <c r="R419" s="1"/>
      <c r="S419" s="1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</row>
    <row r="420" spans="1:46" ht="12.75" customHeight="1">
      <c r="A420" s="135"/>
      <c r="B420" s="135"/>
      <c r="C420" s="135"/>
      <c r="D420" s="135"/>
      <c r="E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"/>
      <c r="Q420" s="1"/>
      <c r="R420" s="1"/>
      <c r="S420" s="1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</row>
    <row r="421" spans="1:46" ht="12.75" customHeight="1">
      <c r="A421" s="135"/>
      <c r="B421" s="135"/>
      <c r="C421" s="135"/>
      <c r="D421" s="135"/>
      <c r="E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"/>
      <c r="Q421" s="1"/>
      <c r="R421" s="1"/>
      <c r="S421" s="1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</row>
    <row r="422" spans="1:46" ht="12.75" customHeight="1">
      <c r="A422" s="135"/>
      <c r="B422" s="135"/>
      <c r="C422" s="135"/>
      <c r="D422" s="135"/>
      <c r="E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"/>
      <c r="Q422" s="1"/>
      <c r="R422" s="1"/>
      <c r="S422" s="1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</row>
    <row r="423" spans="1:46" ht="12.75" customHeight="1">
      <c r="A423" s="135"/>
      <c r="B423" s="135"/>
      <c r="C423" s="135"/>
      <c r="D423" s="135"/>
      <c r="E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"/>
      <c r="Q423" s="1"/>
      <c r="R423" s="1"/>
      <c r="S423" s="1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  <c r="AR423" s="135"/>
      <c r="AS423" s="135"/>
      <c r="AT423" s="135"/>
    </row>
    <row r="424" spans="1:46" ht="12.75" customHeight="1">
      <c r="A424" s="135"/>
      <c r="B424" s="135"/>
      <c r="C424" s="135"/>
      <c r="D424" s="135"/>
      <c r="E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"/>
      <c r="Q424" s="1"/>
      <c r="R424" s="1"/>
      <c r="S424" s="1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  <c r="AR424" s="135"/>
      <c r="AS424" s="135"/>
      <c r="AT424" s="135"/>
    </row>
    <row r="425" spans="1:46" ht="12.75" customHeight="1">
      <c r="A425" s="135"/>
      <c r="B425" s="135"/>
      <c r="C425" s="135"/>
      <c r="D425" s="135"/>
      <c r="E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"/>
      <c r="Q425" s="1"/>
      <c r="R425" s="1"/>
      <c r="S425" s="1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  <c r="AR425" s="135"/>
      <c r="AS425" s="135"/>
      <c r="AT425" s="135"/>
    </row>
    <row r="426" spans="1:46" ht="12.75" customHeight="1">
      <c r="A426" s="135"/>
      <c r="B426" s="135"/>
      <c r="C426" s="135"/>
      <c r="D426" s="135"/>
      <c r="E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"/>
      <c r="Q426" s="1"/>
      <c r="R426" s="1"/>
      <c r="S426" s="1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  <c r="AR426" s="135"/>
      <c r="AS426" s="135"/>
      <c r="AT426" s="135"/>
    </row>
    <row r="427" spans="1:46" ht="12.75" customHeight="1">
      <c r="A427" s="135"/>
      <c r="B427" s="135"/>
      <c r="C427" s="135"/>
      <c r="D427" s="135"/>
      <c r="E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"/>
      <c r="Q427" s="1"/>
      <c r="R427" s="1"/>
      <c r="S427" s="1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  <c r="AR427" s="135"/>
      <c r="AS427" s="135"/>
      <c r="AT427" s="135"/>
    </row>
    <row r="428" spans="1:46" ht="12.75" customHeight="1">
      <c r="A428" s="135"/>
      <c r="B428" s="135"/>
      <c r="C428" s="135"/>
      <c r="D428" s="135"/>
      <c r="E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"/>
      <c r="Q428" s="1"/>
      <c r="R428" s="1"/>
      <c r="S428" s="1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  <c r="AR428" s="135"/>
      <c r="AS428" s="135"/>
      <c r="AT428" s="135"/>
    </row>
    <row r="429" spans="1:46" ht="12.75" customHeight="1">
      <c r="A429" s="135"/>
      <c r="B429" s="135"/>
      <c r="C429" s="135"/>
      <c r="D429" s="135"/>
      <c r="E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"/>
      <c r="Q429" s="1"/>
      <c r="R429" s="1"/>
      <c r="S429" s="1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  <c r="AR429" s="135"/>
      <c r="AS429" s="135"/>
      <c r="AT429" s="135"/>
    </row>
    <row r="430" spans="1:46" ht="12.75" customHeight="1">
      <c r="A430" s="135"/>
      <c r="B430" s="135"/>
      <c r="C430" s="135"/>
      <c r="D430" s="135"/>
      <c r="E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"/>
      <c r="Q430" s="1"/>
      <c r="R430" s="1"/>
      <c r="S430" s="1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  <c r="AR430" s="135"/>
      <c r="AS430" s="135"/>
      <c r="AT430" s="135"/>
    </row>
    <row r="431" spans="1:46" ht="12.75" customHeight="1">
      <c r="A431" s="135"/>
      <c r="B431" s="135"/>
      <c r="C431" s="135"/>
      <c r="D431" s="135"/>
      <c r="E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"/>
      <c r="Q431" s="1"/>
      <c r="R431" s="1"/>
      <c r="S431" s="1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  <c r="AR431" s="135"/>
      <c r="AS431" s="135"/>
      <c r="AT431" s="135"/>
    </row>
    <row r="432" spans="1:46" ht="12.75" customHeight="1">
      <c r="A432" s="135"/>
      <c r="B432" s="135"/>
      <c r="C432" s="135"/>
      <c r="D432" s="135"/>
      <c r="E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"/>
      <c r="Q432" s="1"/>
      <c r="R432" s="1"/>
      <c r="S432" s="1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  <c r="AR432" s="135"/>
      <c r="AS432" s="135"/>
      <c r="AT432" s="135"/>
    </row>
    <row r="433" spans="1:46" ht="12.75" customHeight="1">
      <c r="A433" s="135"/>
      <c r="B433" s="135"/>
      <c r="C433" s="135"/>
      <c r="D433" s="135"/>
      <c r="E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"/>
      <c r="Q433" s="1"/>
      <c r="R433" s="1"/>
      <c r="S433" s="1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  <c r="AR433" s="135"/>
      <c r="AS433" s="135"/>
      <c r="AT433" s="135"/>
    </row>
    <row r="434" spans="1:46" ht="12.75" customHeight="1">
      <c r="A434" s="135"/>
      <c r="B434" s="135"/>
      <c r="C434" s="135"/>
      <c r="D434" s="135"/>
      <c r="E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"/>
      <c r="Q434" s="1"/>
      <c r="R434" s="1"/>
      <c r="S434" s="1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  <c r="AR434" s="135"/>
      <c r="AS434" s="135"/>
      <c r="AT434" s="135"/>
    </row>
    <row r="435" spans="1:46" ht="12.75" customHeight="1">
      <c r="A435" s="135"/>
      <c r="B435" s="135"/>
      <c r="C435" s="135"/>
      <c r="D435" s="135"/>
      <c r="E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"/>
      <c r="Q435" s="1"/>
      <c r="R435" s="1"/>
      <c r="S435" s="1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  <c r="AR435" s="135"/>
      <c r="AS435" s="135"/>
      <c r="AT435" s="135"/>
    </row>
    <row r="436" spans="1:46" ht="12.75" customHeight="1">
      <c r="A436" s="135"/>
      <c r="B436" s="135"/>
      <c r="C436" s="135"/>
      <c r="D436" s="135"/>
      <c r="E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"/>
      <c r="Q436" s="1"/>
      <c r="R436" s="1"/>
      <c r="S436" s="1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  <c r="AR436" s="135"/>
      <c r="AS436" s="135"/>
      <c r="AT436" s="135"/>
    </row>
    <row r="437" spans="1:46" ht="12.75" customHeight="1">
      <c r="A437" s="135"/>
      <c r="B437" s="135"/>
      <c r="C437" s="135"/>
      <c r="D437" s="135"/>
      <c r="E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"/>
      <c r="Q437" s="1"/>
      <c r="R437" s="1"/>
      <c r="S437" s="1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  <c r="AR437" s="135"/>
      <c r="AS437" s="135"/>
      <c r="AT437" s="135"/>
    </row>
    <row r="438" spans="1:46" ht="12.75" customHeight="1">
      <c r="A438" s="135"/>
      <c r="B438" s="135"/>
      <c r="C438" s="135"/>
      <c r="D438" s="135"/>
      <c r="E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"/>
      <c r="Q438" s="1"/>
      <c r="R438" s="1"/>
      <c r="S438" s="1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</row>
    <row r="439" spans="1:46" ht="12.75" customHeight="1">
      <c r="A439" s="135"/>
      <c r="B439" s="135"/>
      <c r="C439" s="135"/>
      <c r="D439" s="135"/>
      <c r="E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"/>
      <c r="Q439" s="1"/>
      <c r="R439" s="1"/>
      <c r="S439" s="1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</row>
    <row r="440" spans="1:46" ht="12.75" customHeight="1">
      <c r="A440" s="135"/>
      <c r="B440" s="135"/>
      <c r="C440" s="135"/>
      <c r="D440" s="135"/>
      <c r="E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"/>
      <c r="Q440" s="1"/>
      <c r="R440" s="1"/>
      <c r="S440" s="1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</row>
    <row r="441" spans="1:46" ht="12.75" customHeight="1">
      <c r="A441" s="135"/>
      <c r="B441" s="135"/>
      <c r="C441" s="135"/>
      <c r="D441" s="135"/>
      <c r="E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"/>
      <c r="Q441" s="1"/>
      <c r="R441" s="1"/>
      <c r="S441" s="1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</row>
    <row r="442" spans="1:46" ht="12.75" customHeight="1">
      <c r="A442" s="135"/>
      <c r="B442" s="135"/>
      <c r="C442" s="135"/>
      <c r="D442" s="135"/>
      <c r="E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"/>
      <c r="Q442" s="1"/>
      <c r="R442" s="1"/>
      <c r="S442" s="1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</row>
    <row r="443" spans="1:46" ht="12.75" customHeight="1">
      <c r="A443" s="135"/>
      <c r="B443" s="135"/>
      <c r="C443" s="135"/>
      <c r="D443" s="135"/>
      <c r="E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"/>
      <c r="Q443" s="1"/>
      <c r="R443" s="1"/>
      <c r="S443" s="1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</row>
    <row r="444" spans="1:46" ht="12.75" customHeight="1">
      <c r="A444" s="135"/>
      <c r="B444" s="135"/>
      <c r="C444" s="135"/>
      <c r="D444" s="135"/>
      <c r="E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"/>
      <c r="Q444" s="1"/>
      <c r="R444" s="1"/>
      <c r="S444" s="1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  <c r="AR444" s="135"/>
      <c r="AS444" s="135"/>
      <c r="AT444" s="135"/>
    </row>
    <row r="445" spans="1:46" ht="12.75" customHeight="1">
      <c r="A445" s="135"/>
      <c r="B445" s="135"/>
      <c r="C445" s="135"/>
      <c r="D445" s="135"/>
      <c r="E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"/>
      <c r="Q445" s="1"/>
      <c r="R445" s="1"/>
      <c r="S445" s="1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  <c r="AR445" s="135"/>
      <c r="AS445" s="135"/>
      <c r="AT445" s="135"/>
    </row>
    <row r="446" spans="1:46" ht="12.75" customHeight="1">
      <c r="A446" s="135"/>
      <c r="B446" s="135"/>
      <c r="C446" s="135"/>
      <c r="D446" s="135"/>
      <c r="E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"/>
      <c r="Q446" s="1"/>
      <c r="R446" s="1"/>
      <c r="S446" s="1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  <c r="AR446" s="135"/>
      <c r="AS446" s="135"/>
      <c r="AT446" s="135"/>
    </row>
    <row r="447" spans="1:46" ht="12.75" customHeight="1">
      <c r="A447" s="135"/>
      <c r="B447" s="135"/>
      <c r="C447" s="135"/>
      <c r="D447" s="135"/>
      <c r="E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"/>
      <c r="Q447" s="1"/>
      <c r="R447" s="1"/>
      <c r="S447" s="1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  <c r="AR447" s="135"/>
      <c r="AS447" s="135"/>
      <c r="AT447" s="135"/>
    </row>
    <row r="448" spans="1:46" ht="12.75" customHeight="1">
      <c r="A448" s="135"/>
      <c r="B448" s="135"/>
      <c r="C448" s="135"/>
      <c r="D448" s="135"/>
      <c r="E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"/>
      <c r="Q448" s="1"/>
      <c r="R448" s="1"/>
      <c r="S448" s="1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  <c r="AR448" s="135"/>
      <c r="AS448" s="135"/>
      <c r="AT448" s="135"/>
    </row>
    <row r="449" spans="1:46" ht="12.75" customHeight="1">
      <c r="A449" s="135"/>
      <c r="B449" s="135"/>
      <c r="C449" s="135"/>
      <c r="D449" s="135"/>
      <c r="E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"/>
      <c r="Q449" s="1"/>
      <c r="R449" s="1"/>
      <c r="S449" s="1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  <c r="AR449" s="135"/>
      <c r="AS449" s="135"/>
      <c r="AT449" s="135"/>
    </row>
    <row r="450" spans="1:46" ht="12.75" customHeight="1">
      <c r="A450" s="135"/>
      <c r="B450" s="135"/>
      <c r="C450" s="135"/>
      <c r="D450" s="135"/>
      <c r="E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"/>
      <c r="Q450" s="1"/>
      <c r="R450" s="1"/>
      <c r="S450" s="1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  <c r="AR450" s="135"/>
      <c r="AS450" s="135"/>
      <c r="AT450" s="135"/>
    </row>
    <row r="451" spans="1:46" ht="12.75" customHeight="1">
      <c r="A451" s="135"/>
      <c r="B451" s="135"/>
      <c r="C451" s="135"/>
      <c r="D451" s="135"/>
      <c r="E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"/>
      <c r="Q451" s="1"/>
      <c r="R451" s="1"/>
      <c r="S451" s="1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  <c r="AR451" s="135"/>
      <c r="AS451" s="135"/>
      <c r="AT451" s="135"/>
    </row>
    <row r="452" spans="1:46" ht="12.75" customHeight="1">
      <c r="A452" s="135"/>
      <c r="B452" s="135"/>
      <c r="C452" s="135"/>
      <c r="D452" s="135"/>
      <c r="E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"/>
      <c r="Q452" s="1"/>
      <c r="R452" s="1"/>
      <c r="S452" s="1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  <c r="AR452" s="135"/>
      <c r="AS452" s="135"/>
      <c r="AT452" s="135"/>
    </row>
    <row r="453" spans="1:46" ht="12.75" customHeight="1">
      <c r="A453" s="135"/>
      <c r="B453" s="135"/>
      <c r="C453" s="135"/>
      <c r="D453" s="135"/>
      <c r="E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"/>
      <c r="Q453" s="1"/>
      <c r="R453" s="1"/>
      <c r="S453" s="1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  <c r="AR453" s="135"/>
      <c r="AS453" s="135"/>
      <c r="AT453" s="135"/>
    </row>
    <row r="454" spans="1:46" ht="12.75" customHeight="1">
      <c r="A454" s="135"/>
      <c r="B454" s="135"/>
      <c r="C454" s="135"/>
      <c r="D454" s="135"/>
      <c r="E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"/>
      <c r="Q454" s="1"/>
      <c r="R454" s="1"/>
      <c r="S454" s="1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  <c r="AR454" s="135"/>
      <c r="AS454" s="135"/>
      <c r="AT454" s="135"/>
    </row>
    <row r="455" spans="1:46" ht="12.75" customHeight="1">
      <c r="A455" s="135"/>
      <c r="B455" s="135"/>
      <c r="C455" s="135"/>
      <c r="D455" s="135"/>
      <c r="E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"/>
      <c r="Q455" s="1"/>
      <c r="R455" s="1"/>
      <c r="S455" s="1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  <c r="AR455" s="135"/>
      <c r="AS455" s="135"/>
      <c r="AT455" s="135"/>
    </row>
    <row r="456" spans="1:46" ht="12.75" customHeight="1">
      <c r="A456" s="135"/>
      <c r="B456" s="135"/>
      <c r="C456" s="135"/>
      <c r="D456" s="135"/>
      <c r="E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"/>
      <c r="Q456" s="1"/>
      <c r="R456" s="1"/>
      <c r="S456" s="1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  <c r="AR456" s="135"/>
      <c r="AS456" s="135"/>
      <c r="AT456" s="135"/>
    </row>
    <row r="457" spans="1:46" ht="12.75" customHeight="1">
      <c r="A457" s="135"/>
      <c r="B457" s="135"/>
      <c r="C457" s="135"/>
      <c r="D457" s="135"/>
      <c r="E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"/>
      <c r="Q457" s="1"/>
      <c r="R457" s="1"/>
      <c r="S457" s="1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  <c r="AR457" s="135"/>
      <c r="AS457" s="135"/>
      <c r="AT457" s="135"/>
    </row>
    <row r="458" spans="1:46" ht="12.75" customHeight="1">
      <c r="A458" s="135"/>
      <c r="B458" s="135"/>
      <c r="C458" s="135"/>
      <c r="D458" s="135"/>
      <c r="E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"/>
      <c r="Q458" s="1"/>
      <c r="R458" s="1"/>
      <c r="S458" s="1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  <c r="AR458" s="135"/>
      <c r="AS458" s="135"/>
      <c r="AT458" s="135"/>
    </row>
    <row r="459" spans="1:46" ht="12.75" customHeight="1">
      <c r="A459" s="135"/>
      <c r="B459" s="135"/>
      <c r="C459" s="135"/>
      <c r="D459" s="135"/>
      <c r="E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"/>
      <c r="Q459" s="1"/>
      <c r="R459" s="1"/>
      <c r="S459" s="1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  <c r="AR459" s="135"/>
      <c r="AS459" s="135"/>
      <c r="AT459" s="135"/>
    </row>
    <row r="460" spans="1:46" ht="12.75" customHeight="1">
      <c r="A460" s="135"/>
      <c r="B460" s="135"/>
      <c r="C460" s="135"/>
      <c r="D460" s="135"/>
      <c r="E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"/>
      <c r="Q460" s="1"/>
      <c r="R460" s="1"/>
      <c r="S460" s="1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  <c r="AR460" s="135"/>
      <c r="AS460" s="135"/>
      <c r="AT460" s="135"/>
    </row>
    <row r="461" spans="1:46" ht="12.75" customHeight="1">
      <c r="A461" s="135"/>
      <c r="B461" s="135"/>
      <c r="C461" s="135"/>
      <c r="D461" s="135"/>
      <c r="E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"/>
      <c r="Q461" s="1"/>
      <c r="R461" s="1"/>
      <c r="S461" s="1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  <c r="AR461" s="135"/>
      <c r="AS461" s="135"/>
      <c r="AT461" s="135"/>
    </row>
    <row r="462" spans="1:46" ht="12.75" customHeight="1">
      <c r="A462" s="135"/>
      <c r="B462" s="135"/>
      <c r="C462" s="135"/>
      <c r="D462" s="135"/>
      <c r="E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"/>
      <c r="Q462" s="1"/>
      <c r="R462" s="1"/>
      <c r="S462" s="1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  <c r="AR462" s="135"/>
      <c r="AS462" s="135"/>
      <c r="AT462" s="135"/>
    </row>
    <row r="463" spans="1:46" ht="12.75" customHeight="1">
      <c r="A463" s="135"/>
      <c r="B463" s="135"/>
      <c r="C463" s="135"/>
      <c r="D463" s="135"/>
      <c r="E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"/>
      <c r="Q463" s="1"/>
      <c r="R463" s="1"/>
      <c r="S463" s="1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  <c r="AR463" s="135"/>
      <c r="AS463" s="135"/>
      <c r="AT463" s="135"/>
    </row>
    <row r="464" spans="1:46" ht="12.75" customHeight="1">
      <c r="A464" s="135"/>
      <c r="B464" s="135"/>
      <c r="C464" s="135"/>
      <c r="D464" s="135"/>
      <c r="E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"/>
      <c r="Q464" s="1"/>
      <c r="R464" s="1"/>
      <c r="S464" s="1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  <c r="AR464" s="135"/>
      <c r="AS464" s="135"/>
      <c r="AT464" s="135"/>
    </row>
    <row r="465" spans="1:46" ht="12.75" customHeight="1">
      <c r="A465" s="135"/>
      <c r="B465" s="135"/>
      <c r="C465" s="135"/>
      <c r="D465" s="135"/>
      <c r="E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"/>
      <c r="Q465" s="1"/>
      <c r="R465" s="1"/>
      <c r="S465" s="1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  <c r="AR465" s="135"/>
      <c r="AS465" s="135"/>
      <c r="AT465" s="135"/>
    </row>
    <row r="466" spans="1:46" ht="12.75" customHeight="1">
      <c r="A466" s="135"/>
      <c r="B466" s="135"/>
      <c r="C466" s="135"/>
      <c r="D466" s="135"/>
      <c r="E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"/>
      <c r="Q466" s="1"/>
      <c r="R466" s="1"/>
      <c r="S466" s="1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  <c r="AR466" s="135"/>
      <c r="AS466" s="135"/>
      <c r="AT466" s="135"/>
    </row>
    <row r="467" spans="1:46" ht="12.75" customHeight="1">
      <c r="A467" s="135"/>
      <c r="B467" s="135"/>
      <c r="C467" s="135"/>
      <c r="D467" s="135"/>
      <c r="E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"/>
      <c r="Q467" s="1"/>
      <c r="R467" s="1"/>
      <c r="S467" s="1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  <c r="AR467" s="135"/>
      <c r="AS467" s="135"/>
      <c r="AT467" s="135"/>
    </row>
    <row r="468" spans="1:46" ht="12.75" customHeight="1">
      <c r="A468" s="135"/>
      <c r="B468" s="135"/>
      <c r="C468" s="135"/>
      <c r="D468" s="135"/>
      <c r="E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"/>
      <c r="Q468" s="1"/>
      <c r="R468" s="1"/>
      <c r="S468" s="1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  <c r="AR468" s="135"/>
      <c r="AS468" s="135"/>
      <c r="AT468" s="135"/>
    </row>
    <row r="469" spans="1:46" ht="12.75" customHeight="1">
      <c r="A469" s="135"/>
      <c r="B469" s="135"/>
      <c r="C469" s="135"/>
      <c r="D469" s="135"/>
      <c r="E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"/>
      <c r="Q469" s="1"/>
      <c r="R469" s="1"/>
      <c r="S469" s="1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  <c r="AR469" s="135"/>
      <c r="AS469" s="135"/>
      <c r="AT469" s="135"/>
    </row>
    <row r="470" spans="1:46" ht="12.75" customHeight="1">
      <c r="A470" s="135"/>
      <c r="B470" s="135"/>
      <c r="C470" s="135"/>
      <c r="D470" s="135"/>
      <c r="E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"/>
      <c r="Q470" s="1"/>
      <c r="R470" s="1"/>
      <c r="S470" s="1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  <c r="AR470" s="135"/>
      <c r="AS470" s="135"/>
      <c r="AT470" s="135"/>
    </row>
    <row r="471" spans="1:46" ht="12.75" customHeight="1">
      <c r="A471" s="135"/>
      <c r="B471" s="135"/>
      <c r="C471" s="135"/>
      <c r="D471" s="135"/>
      <c r="E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"/>
      <c r="Q471" s="1"/>
      <c r="R471" s="1"/>
      <c r="S471" s="1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  <c r="AR471" s="135"/>
      <c r="AS471" s="135"/>
      <c r="AT471" s="135"/>
    </row>
    <row r="472" spans="1:46" ht="12.75" customHeight="1">
      <c r="A472" s="135"/>
      <c r="B472" s="135"/>
      <c r="C472" s="135"/>
      <c r="D472" s="135"/>
      <c r="E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"/>
      <c r="Q472" s="1"/>
      <c r="R472" s="1"/>
      <c r="S472" s="1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</row>
    <row r="473" spans="1:46" ht="12.75" customHeight="1">
      <c r="A473" s="135"/>
      <c r="B473" s="135"/>
      <c r="C473" s="135"/>
      <c r="D473" s="135"/>
      <c r="E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"/>
      <c r="Q473" s="1"/>
      <c r="R473" s="1"/>
      <c r="S473" s="1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</row>
    <row r="474" spans="1:46" ht="12.75" customHeight="1">
      <c r="A474" s="135"/>
      <c r="B474" s="135"/>
      <c r="C474" s="135"/>
      <c r="D474" s="135"/>
      <c r="E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"/>
      <c r="Q474" s="1"/>
      <c r="R474" s="1"/>
      <c r="S474" s="1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</row>
    <row r="475" spans="1:46" ht="12.75" customHeight="1">
      <c r="A475" s="135"/>
      <c r="B475" s="135"/>
      <c r="C475" s="135"/>
      <c r="D475" s="135"/>
      <c r="E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"/>
      <c r="Q475" s="1"/>
      <c r="R475" s="1"/>
      <c r="S475" s="1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</row>
    <row r="476" spans="1:46" ht="12.75" customHeight="1">
      <c r="A476" s="135"/>
      <c r="B476" s="135"/>
      <c r="C476" s="135"/>
      <c r="D476" s="135"/>
      <c r="E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"/>
      <c r="Q476" s="1"/>
      <c r="R476" s="1"/>
      <c r="S476" s="1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</row>
    <row r="477" spans="1:46" ht="12.75" customHeight="1">
      <c r="A477" s="135"/>
      <c r="B477" s="135"/>
      <c r="C477" s="135"/>
      <c r="D477" s="135"/>
      <c r="E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"/>
      <c r="Q477" s="1"/>
      <c r="R477" s="1"/>
      <c r="S477" s="1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  <c r="AR477" s="135"/>
      <c r="AS477" s="135"/>
      <c r="AT477" s="135"/>
    </row>
    <row r="478" spans="1:46" ht="12.75" customHeight="1">
      <c r="A478" s="135"/>
      <c r="B478" s="135"/>
      <c r="C478" s="135"/>
      <c r="D478" s="135"/>
      <c r="E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"/>
      <c r="Q478" s="1"/>
      <c r="R478" s="1"/>
      <c r="S478" s="1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  <c r="AR478" s="135"/>
      <c r="AS478" s="135"/>
      <c r="AT478" s="135"/>
    </row>
    <row r="479" spans="1:46" ht="12.75" customHeight="1">
      <c r="A479" s="135"/>
      <c r="B479" s="135"/>
      <c r="C479" s="135"/>
      <c r="D479" s="135"/>
      <c r="E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"/>
      <c r="Q479" s="1"/>
      <c r="R479" s="1"/>
      <c r="S479" s="1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  <c r="AR479" s="135"/>
      <c r="AS479" s="135"/>
      <c r="AT479" s="135"/>
    </row>
    <row r="480" spans="1:46" ht="12.75" customHeight="1">
      <c r="A480" s="135"/>
      <c r="B480" s="135"/>
      <c r="C480" s="135"/>
      <c r="D480" s="135"/>
      <c r="E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"/>
      <c r="Q480" s="1"/>
      <c r="R480" s="1"/>
      <c r="S480" s="1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  <c r="AR480" s="135"/>
      <c r="AS480" s="135"/>
      <c r="AT480" s="135"/>
    </row>
    <row r="481" spans="1:46" ht="12.75" customHeight="1">
      <c r="A481" s="135"/>
      <c r="B481" s="135"/>
      <c r="C481" s="135"/>
      <c r="D481" s="135"/>
      <c r="E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"/>
      <c r="Q481" s="1"/>
      <c r="R481" s="1"/>
      <c r="S481" s="1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  <c r="AR481" s="135"/>
      <c r="AS481" s="135"/>
      <c r="AT481" s="135"/>
    </row>
    <row r="482" spans="1:46" ht="12.75" customHeight="1">
      <c r="A482" s="135"/>
      <c r="B482" s="135"/>
      <c r="C482" s="135"/>
      <c r="D482" s="135"/>
      <c r="E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"/>
      <c r="Q482" s="1"/>
      <c r="R482" s="1"/>
      <c r="S482" s="1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  <c r="AR482" s="135"/>
      <c r="AS482" s="135"/>
      <c r="AT482" s="135"/>
    </row>
    <row r="483" spans="1:46" ht="12.75" customHeight="1">
      <c r="A483" s="135"/>
      <c r="B483" s="135"/>
      <c r="C483" s="135"/>
      <c r="D483" s="135"/>
      <c r="E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"/>
      <c r="Q483" s="1"/>
      <c r="R483" s="1"/>
      <c r="S483" s="1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  <c r="AR483" s="135"/>
      <c r="AS483" s="135"/>
      <c r="AT483" s="135"/>
    </row>
    <row r="484" spans="1:46" ht="12.75" customHeight="1">
      <c r="A484" s="135"/>
      <c r="B484" s="135"/>
      <c r="C484" s="135"/>
      <c r="D484" s="135"/>
      <c r="E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"/>
      <c r="Q484" s="1"/>
      <c r="R484" s="1"/>
      <c r="S484" s="1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  <c r="AR484" s="135"/>
      <c r="AS484" s="135"/>
      <c r="AT484" s="135"/>
    </row>
    <row r="485" spans="1:46" ht="12.75" customHeight="1">
      <c r="A485" s="135"/>
      <c r="B485" s="135"/>
      <c r="C485" s="135"/>
      <c r="D485" s="135"/>
      <c r="E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"/>
      <c r="Q485" s="1"/>
      <c r="R485" s="1"/>
      <c r="S485" s="1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  <c r="AR485" s="135"/>
      <c r="AS485" s="135"/>
      <c r="AT485" s="135"/>
    </row>
    <row r="486" spans="1:46" ht="12.75" customHeight="1">
      <c r="A486" s="135"/>
      <c r="B486" s="135"/>
      <c r="C486" s="135"/>
      <c r="D486" s="135"/>
      <c r="E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"/>
      <c r="Q486" s="1"/>
      <c r="R486" s="1"/>
      <c r="S486" s="1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  <c r="AR486" s="135"/>
      <c r="AS486" s="135"/>
      <c r="AT486" s="135"/>
    </row>
    <row r="487" spans="1:46" ht="12.75" customHeight="1">
      <c r="A487" s="135"/>
      <c r="B487" s="135"/>
      <c r="C487" s="135"/>
      <c r="D487" s="135"/>
      <c r="E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"/>
      <c r="Q487" s="1"/>
      <c r="R487" s="1"/>
      <c r="S487" s="1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  <c r="AR487" s="135"/>
      <c r="AS487" s="135"/>
      <c r="AT487" s="135"/>
    </row>
    <row r="488" spans="1:46" ht="12.75" customHeight="1">
      <c r="A488" s="135"/>
      <c r="B488" s="135"/>
      <c r="C488" s="135"/>
      <c r="D488" s="135"/>
      <c r="E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"/>
      <c r="Q488" s="1"/>
      <c r="R488" s="1"/>
      <c r="S488" s="1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  <c r="AR488" s="135"/>
      <c r="AS488" s="135"/>
      <c r="AT488" s="135"/>
    </row>
    <row r="489" spans="1:46" ht="12.75" customHeight="1">
      <c r="A489" s="135"/>
      <c r="B489" s="135"/>
      <c r="C489" s="135"/>
      <c r="D489" s="135"/>
      <c r="E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"/>
      <c r="Q489" s="1"/>
      <c r="R489" s="1"/>
      <c r="S489" s="1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  <c r="AR489" s="135"/>
      <c r="AS489" s="135"/>
      <c r="AT489" s="135"/>
    </row>
    <row r="490" spans="1:46" ht="12.75" customHeight="1">
      <c r="A490" s="135"/>
      <c r="B490" s="135"/>
      <c r="C490" s="135"/>
      <c r="D490" s="135"/>
      <c r="E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"/>
      <c r="Q490" s="1"/>
      <c r="R490" s="1"/>
      <c r="S490" s="1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  <c r="AR490" s="135"/>
      <c r="AS490" s="135"/>
      <c r="AT490" s="135"/>
    </row>
    <row r="491" spans="1:46" ht="12.75" customHeight="1">
      <c r="A491" s="135"/>
      <c r="B491" s="135"/>
      <c r="C491" s="135"/>
      <c r="D491" s="135"/>
      <c r="E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"/>
      <c r="Q491" s="1"/>
      <c r="R491" s="1"/>
      <c r="S491" s="1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  <c r="AR491" s="135"/>
      <c r="AS491" s="135"/>
      <c r="AT491" s="135"/>
    </row>
    <row r="492" spans="1:46" ht="12.75" customHeight="1">
      <c r="A492" s="135"/>
      <c r="B492" s="135"/>
      <c r="C492" s="135"/>
      <c r="D492" s="135"/>
      <c r="E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"/>
      <c r="Q492" s="1"/>
      <c r="R492" s="1"/>
      <c r="S492" s="1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  <c r="AR492" s="135"/>
      <c r="AS492" s="135"/>
      <c r="AT492" s="135"/>
    </row>
    <row r="493" spans="1:46" ht="12.75" customHeight="1">
      <c r="A493" s="135"/>
      <c r="B493" s="135"/>
      <c r="C493" s="135"/>
      <c r="D493" s="135"/>
      <c r="E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"/>
      <c r="Q493" s="1"/>
      <c r="R493" s="1"/>
      <c r="S493" s="1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  <c r="AR493" s="135"/>
      <c r="AS493" s="135"/>
      <c r="AT493" s="135"/>
    </row>
    <row r="494" spans="1:46" ht="12.75" customHeight="1">
      <c r="A494" s="135"/>
      <c r="B494" s="135"/>
      <c r="C494" s="135"/>
      <c r="D494" s="135"/>
      <c r="E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"/>
      <c r="Q494" s="1"/>
      <c r="R494" s="1"/>
      <c r="S494" s="1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  <c r="AR494" s="135"/>
      <c r="AS494" s="135"/>
      <c r="AT494" s="135"/>
    </row>
    <row r="495" spans="1:46" ht="12.75" customHeight="1">
      <c r="A495" s="135"/>
      <c r="B495" s="135"/>
      <c r="C495" s="135"/>
      <c r="D495" s="135"/>
      <c r="E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"/>
      <c r="Q495" s="1"/>
      <c r="R495" s="1"/>
      <c r="S495" s="1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  <c r="AR495" s="135"/>
      <c r="AS495" s="135"/>
      <c r="AT495" s="135"/>
    </row>
    <row r="496" spans="1:46" ht="12.75" customHeight="1">
      <c r="A496" s="135"/>
      <c r="B496" s="135"/>
      <c r="C496" s="135"/>
      <c r="D496" s="135"/>
      <c r="E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"/>
      <c r="Q496" s="1"/>
      <c r="R496" s="1"/>
      <c r="S496" s="1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</row>
    <row r="497" spans="1:46" ht="12.75" customHeight="1">
      <c r="A497" s="135"/>
      <c r="B497" s="135"/>
      <c r="C497" s="135"/>
      <c r="D497" s="135"/>
      <c r="E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"/>
      <c r="Q497" s="1"/>
      <c r="R497" s="1"/>
      <c r="S497" s="1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  <c r="AR497" s="135"/>
      <c r="AS497" s="135"/>
      <c r="AT497" s="135"/>
    </row>
    <row r="498" spans="1:46" ht="12.75" customHeight="1">
      <c r="A498" s="135"/>
      <c r="B498" s="135"/>
      <c r="C498" s="135"/>
      <c r="D498" s="135"/>
      <c r="E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"/>
      <c r="Q498" s="1"/>
      <c r="R498" s="1"/>
      <c r="S498" s="1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  <c r="AR498" s="135"/>
      <c r="AS498" s="135"/>
      <c r="AT498" s="135"/>
    </row>
    <row r="499" spans="1:46" ht="12.75" customHeight="1">
      <c r="A499" s="135"/>
      <c r="B499" s="135"/>
      <c r="C499" s="135"/>
      <c r="D499" s="135"/>
      <c r="E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"/>
      <c r="Q499" s="1"/>
      <c r="R499" s="1"/>
      <c r="S499" s="1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  <c r="AR499" s="135"/>
      <c r="AS499" s="135"/>
      <c r="AT499" s="135"/>
    </row>
    <row r="500" spans="1:46" ht="12.75" customHeight="1">
      <c r="A500" s="135"/>
      <c r="B500" s="135"/>
      <c r="C500" s="135"/>
      <c r="D500" s="135"/>
      <c r="E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"/>
      <c r="Q500" s="1"/>
      <c r="R500" s="1"/>
      <c r="S500" s="1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  <c r="AR500" s="135"/>
      <c r="AS500" s="135"/>
      <c r="AT500" s="135"/>
    </row>
    <row r="501" spans="1:46" ht="12.75" customHeight="1">
      <c r="A501" s="135"/>
      <c r="B501" s="135"/>
      <c r="C501" s="135"/>
      <c r="D501" s="135"/>
      <c r="E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"/>
      <c r="Q501" s="1"/>
      <c r="R501" s="1"/>
      <c r="S501" s="1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  <c r="AR501" s="135"/>
      <c r="AS501" s="135"/>
      <c r="AT501" s="135"/>
    </row>
    <row r="502" spans="1:46" ht="12.75" customHeight="1">
      <c r="A502" s="135"/>
      <c r="B502" s="135"/>
      <c r="C502" s="135"/>
      <c r="D502" s="135"/>
      <c r="E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"/>
      <c r="Q502" s="1"/>
      <c r="R502" s="1"/>
      <c r="S502" s="1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  <c r="AR502" s="135"/>
      <c r="AS502" s="135"/>
      <c r="AT502" s="135"/>
    </row>
    <row r="503" spans="1:46" ht="12.75" customHeight="1">
      <c r="A503" s="135"/>
      <c r="B503" s="135"/>
      <c r="C503" s="135"/>
      <c r="D503" s="135"/>
      <c r="E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"/>
      <c r="Q503" s="1"/>
      <c r="R503" s="1"/>
      <c r="S503" s="1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  <c r="AR503" s="135"/>
      <c r="AS503" s="135"/>
      <c r="AT503" s="135"/>
    </row>
    <row r="504" spans="1:46" ht="12.75" customHeight="1">
      <c r="A504" s="135"/>
      <c r="B504" s="135"/>
      <c r="C504" s="135"/>
      <c r="D504" s="135"/>
      <c r="E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"/>
      <c r="Q504" s="1"/>
      <c r="R504" s="1"/>
      <c r="S504" s="1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  <c r="AR504" s="135"/>
      <c r="AS504" s="135"/>
      <c r="AT504" s="135"/>
    </row>
    <row r="505" spans="1:46" ht="12.75" customHeight="1">
      <c r="A505" s="135"/>
      <c r="B505" s="135"/>
      <c r="C505" s="135"/>
      <c r="D505" s="135"/>
      <c r="E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"/>
      <c r="Q505" s="1"/>
      <c r="R505" s="1"/>
      <c r="S505" s="1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  <c r="AR505" s="135"/>
      <c r="AS505" s="135"/>
      <c r="AT505" s="135"/>
    </row>
    <row r="506" spans="1:46" ht="12.75" customHeight="1">
      <c r="A506" s="135"/>
      <c r="B506" s="135"/>
      <c r="C506" s="135"/>
      <c r="D506" s="135"/>
      <c r="E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"/>
      <c r="Q506" s="1"/>
      <c r="R506" s="1"/>
      <c r="S506" s="1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  <c r="AR506" s="135"/>
      <c r="AS506" s="135"/>
      <c r="AT506" s="135"/>
    </row>
    <row r="507" spans="1:46" ht="12.75" customHeight="1">
      <c r="A507" s="135"/>
      <c r="B507" s="135"/>
      <c r="C507" s="135"/>
      <c r="D507" s="135"/>
      <c r="E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"/>
      <c r="Q507" s="1"/>
      <c r="R507" s="1"/>
      <c r="S507" s="1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  <c r="AR507" s="135"/>
      <c r="AS507" s="135"/>
      <c r="AT507" s="135"/>
    </row>
    <row r="508" spans="1:46" ht="12.75" customHeight="1">
      <c r="A508" s="135"/>
      <c r="B508" s="135"/>
      <c r="C508" s="135"/>
      <c r="D508" s="135"/>
      <c r="E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"/>
      <c r="Q508" s="1"/>
      <c r="R508" s="1"/>
      <c r="S508" s="1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  <c r="AR508" s="135"/>
      <c r="AS508" s="135"/>
      <c r="AT508" s="135"/>
    </row>
    <row r="509" spans="1:46" ht="12.75" customHeight="1">
      <c r="A509" s="135"/>
      <c r="B509" s="135"/>
      <c r="C509" s="135"/>
      <c r="D509" s="135"/>
      <c r="E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"/>
      <c r="Q509" s="1"/>
      <c r="R509" s="1"/>
      <c r="S509" s="1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  <c r="AM509" s="135"/>
      <c r="AN509" s="135"/>
      <c r="AO509" s="135"/>
      <c r="AP509" s="135"/>
      <c r="AQ509" s="135"/>
      <c r="AR509" s="135"/>
      <c r="AS509" s="135"/>
      <c r="AT509" s="135"/>
    </row>
    <row r="510" spans="1:46" ht="12.75" customHeight="1">
      <c r="A510" s="135"/>
      <c r="B510" s="135"/>
      <c r="C510" s="135"/>
      <c r="D510" s="135"/>
      <c r="E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"/>
      <c r="Q510" s="1"/>
      <c r="R510" s="1"/>
      <c r="S510" s="1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  <c r="AM510" s="135"/>
      <c r="AN510" s="135"/>
      <c r="AO510" s="135"/>
      <c r="AP510" s="135"/>
      <c r="AQ510" s="135"/>
      <c r="AR510" s="135"/>
      <c r="AS510" s="135"/>
      <c r="AT510" s="135"/>
    </row>
    <row r="511" spans="1:46" ht="12.75" customHeight="1">
      <c r="A511" s="135"/>
      <c r="B511" s="135"/>
      <c r="C511" s="135"/>
      <c r="D511" s="135"/>
      <c r="E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"/>
      <c r="Q511" s="1"/>
      <c r="R511" s="1"/>
      <c r="S511" s="1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  <c r="AM511" s="135"/>
      <c r="AN511" s="135"/>
      <c r="AO511" s="135"/>
      <c r="AP511" s="135"/>
      <c r="AQ511" s="135"/>
      <c r="AR511" s="135"/>
      <c r="AS511" s="135"/>
      <c r="AT511" s="135"/>
    </row>
    <row r="512" spans="1:46" ht="12.75" customHeight="1">
      <c r="A512" s="135"/>
      <c r="B512" s="135"/>
      <c r="C512" s="135"/>
      <c r="D512" s="135"/>
      <c r="E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"/>
      <c r="Q512" s="1"/>
      <c r="R512" s="1"/>
      <c r="S512" s="1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  <c r="AM512" s="135"/>
      <c r="AN512" s="135"/>
      <c r="AO512" s="135"/>
      <c r="AP512" s="135"/>
      <c r="AQ512" s="135"/>
      <c r="AR512" s="135"/>
      <c r="AS512" s="135"/>
      <c r="AT512" s="135"/>
    </row>
    <row r="513" spans="1:46" ht="12.75" customHeight="1">
      <c r="A513" s="135"/>
      <c r="B513" s="135"/>
      <c r="C513" s="135"/>
      <c r="D513" s="135"/>
      <c r="E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"/>
      <c r="Q513" s="1"/>
      <c r="R513" s="1"/>
      <c r="S513" s="1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  <c r="AM513" s="135"/>
      <c r="AN513" s="135"/>
      <c r="AO513" s="135"/>
      <c r="AP513" s="135"/>
      <c r="AQ513" s="135"/>
      <c r="AR513" s="135"/>
      <c r="AS513" s="135"/>
      <c r="AT513" s="135"/>
    </row>
    <row r="514" spans="1:46" ht="12.75" customHeight="1">
      <c r="A514" s="135"/>
      <c r="B514" s="135"/>
      <c r="C514" s="135"/>
      <c r="D514" s="135"/>
      <c r="E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"/>
      <c r="Q514" s="1"/>
      <c r="R514" s="1"/>
      <c r="S514" s="1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  <c r="AM514" s="135"/>
      <c r="AN514" s="135"/>
      <c r="AO514" s="135"/>
      <c r="AP514" s="135"/>
      <c r="AQ514" s="135"/>
      <c r="AR514" s="135"/>
      <c r="AS514" s="135"/>
      <c r="AT514" s="135"/>
    </row>
    <row r="515" spans="1:46" ht="12.75" customHeight="1">
      <c r="A515" s="135"/>
      <c r="B515" s="135"/>
      <c r="C515" s="135"/>
      <c r="D515" s="135"/>
      <c r="E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"/>
      <c r="Q515" s="1"/>
      <c r="R515" s="1"/>
      <c r="S515" s="1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  <c r="AM515" s="135"/>
      <c r="AN515" s="135"/>
      <c r="AO515" s="135"/>
      <c r="AP515" s="135"/>
      <c r="AQ515" s="135"/>
      <c r="AR515" s="135"/>
      <c r="AS515" s="135"/>
      <c r="AT515" s="135"/>
    </row>
    <row r="516" spans="1:46" ht="12.75" customHeight="1">
      <c r="A516" s="135"/>
      <c r="B516" s="135"/>
      <c r="C516" s="135"/>
      <c r="D516" s="135"/>
      <c r="E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"/>
      <c r="Q516" s="1"/>
      <c r="R516" s="1"/>
      <c r="S516" s="1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  <c r="AM516" s="135"/>
      <c r="AN516" s="135"/>
      <c r="AO516" s="135"/>
      <c r="AP516" s="135"/>
      <c r="AQ516" s="135"/>
      <c r="AR516" s="135"/>
      <c r="AS516" s="135"/>
      <c r="AT516" s="135"/>
    </row>
    <row r="517" spans="1:46" ht="12.75" customHeight="1">
      <c r="A517" s="135"/>
      <c r="B517" s="135"/>
      <c r="C517" s="135"/>
      <c r="D517" s="135"/>
      <c r="E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"/>
      <c r="Q517" s="1"/>
      <c r="R517" s="1"/>
      <c r="S517" s="1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  <c r="AM517" s="135"/>
      <c r="AN517" s="135"/>
      <c r="AO517" s="135"/>
      <c r="AP517" s="135"/>
      <c r="AQ517" s="135"/>
      <c r="AR517" s="135"/>
      <c r="AS517" s="135"/>
      <c r="AT517" s="135"/>
    </row>
    <row r="518" spans="1:46" ht="12.75" customHeight="1">
      <c r="A518" s="135"/>
      <c r="B518" s="135"/>
      <c r="C518" s="135"/>
      <c r="D518" s="135"/>
      <c r="E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"/>
      <c r="Q518" s="1"/>
      <c r="R518" s="1"/>
      <c r="S518" s="1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  <c r="AM518" s="135"/>
      <c r="AN518" s="135"/>
      <c r="AO518" s="135"/>
      <c r="AP518" s="135"/>
      <c r="AQ518" s="135"/>
      <c r="AR518" s="135"/>
      <c r="AS518" s="135"/>
      <c r="AT518" s="135"/>
    </row>
    <row r="519" spans="1:46" ht="12.75" customHeight="1">
      <c r="A519" s="135"/>
      <c r="B519" s="135"/>
      <c r="C519" s="135"/>
      <c r="D519" s="135"/>
      <c r="E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"/>
      <c r="Q519" s="1"/>
      <c r="R519" s="1"/>
      <c r="S519" s="1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  <c r="AM519" s="135"/>
      <c r="AN519" s="135"/>
      <c r="AO519" s="135"/>
      <c r="AP519" s="135"/>
      <c r="AQ519" s="135"/>
      <c r="AR519" s="135"/>
      <c r="AS519" s="135"/>
      <c r="AT519" s="135"/>
    </row>
    <row r="520" spans="1:46" ht="12.75" customHeight="1">
      <c r="A520" s="135"/>
      <c r="B520" s="135"/>
      <c r="C520" s="135"/>
      <c r="D520" s="135"/>
      <c r="E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"/>
      <c r="Q520" s="1"/>
      <c r="R520" s="1"/>
      <c r="S520" s="1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  <c r="AM520" s="135"/>
      <c r="AN520" s="135"/>
      <c r="AO520" s="135"/>
      <c r="AP520" s="135"/>
      <c r="AQ520" s="135"/>
      <c r="AR520" s="135"/>
      <c r="AS520" s="135"/>
      <c r="AT520" s="135"/>
    </row>
    <row r="521" spans="1:46" ht="12.75" customHeight="1">
      <c r="A521" s="135"/>
      <c r="B521" s="135"/>
      <c r="C521" s="135"/>
      <c r="D521" s="135"/>
      <c r="E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"/>
      <c r="Q521" s="1"/>
      <c r="R521" s="1"/>
      <c r="S521" s="1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  <c r="AM521" s="135"/>
      <c r="AN521" s="135"/>
      <c r="AO521" s="135"/>
      <c r="AP521" s="135"/>
      <c r="AQ521" s="135"/>
      <c r="AR521" s="135"/>
      <c r="AS521" s="135"/>
      <c r="AT521" s="135"/>
    </row>
    <row r="522" spans="1:46" ht="12.75" customHeight="1">
      <c r="A522" s="135"/>
      <c r="B522" s="135"/>
      <c r="C522" s="135"/>
      <c r="D522" s="135"/>
      <c r="E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"/>
      <c r="Q522" s="1"/>
      <c r="R522" s="1"/>
      <c r="S522" s="1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  <c r="AM522" s="135"/>
      <c r="AN522" s="135"/>
      <c r="AO522" s="135"/>
      <c r="AP522" s="135"/>
      <c r="AQ522" s="135"/>
      <c r="AR522" s="135"/>
      <c r="AS522" s="135"/>
      <c r="AT522" s="135"/>
    </row>
    <row r="523" spans="1:46" ht="12.75" customHeight="1">
      <c r="A523" s="135"/>
      <c r="B523" s="135"/>
      <c r="C523" s="135"/>
      <c r="D523" s="135"/>
      <c r="E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"/>
      <c r="Q523" s="1"/>
      <c r="R523" s="1"/>
      <c r="S523" s="1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  <c r="AM523" s="135"/>
      <c r="AN523" s="135"/>
      <c r="AO523" s="135"/>
      <c r="AP523" s="135"/>
      <c r="AQ523" s="135"/>
      <c r="AR523" s="135"/>
      <c r="AS523" s="135"/>
      <c r="AT523" s="135"/>
    </row>
    <row r="524" spans="1:46" ht="12.75" customHeight="1">
      <c r="A524" s="135"/>
      <c r="B524" s="135"/>
      <c r="C524" s="135"/>
      <c r="D524" s="135"/>
      <c r="E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"/>
      <c r="Q524" s="1"/>
      <c r="R524" s="1"/>
      <c r="S524" s="1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  <c r="AM524" s="135"/>
      <c r="AN524" s="135"/>
      <c r="AO524" s="135"/>
      <c r="AP524" s="135"/>
      <c r="AQ524" s="135"/>
      <c r="AR524" s="135"/>
      <c r="AS524" s="135"/>
      <c r="AT524" s="135"/>
    </row>
    <row r="525" spans="1:46" ht="12.75" customHeight="1">
      <c r="A525" s="135"/>
      <c r="B525" s="135"/>
      <c r="C525" s="135"/>
      <c r="D525" s="135"/>
      <c r="E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"/>
      <c r="Q525" s="1"/>
      <c r="R525" s="1"/>
      <c r="S525" s="1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  <c r="AM525" s="135"/>
      <c r="AN525" s="135"/>
      <c r="AO525" s="135"/>
      <c r="AP525" s="135"/>
      <c r="AQ525" s="135"/>
      <c r="AR525" s="135"/>
      <c r="AS525" s="135"/>
      <c r="AT525" s="135"/>
    </row>
    <row r="526" spans="1:46" ht="12.75" customHeight="1">
      <c r="A526" s="135"/>
      <c r="B526" s="135"/>
      <c r="C526" s="135"/>
      <c r="D526" s="135"/>
      <c r="E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"/>
      <c r="Q526" s="1"/>
      <c r="R526" s="1"/>
      <c r="S526" s="1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  <c r="AM526" s="135"/>
      <c r="AN526" s="135"/>
      <c r="AO526" s="135"/>
      <c r="AP526" s="135"/>
      <c r="AQ526" s="135"/>
      <c r="AR526" s="135"/>
      <c r="AS526" s="135"/>
      <c r="AT526" s="135"/>
    </row>
    <row r="527" spans="1:46" ht="12.75" customHeight="1">
      <c r="A527" s="135"/>
      <c r="B527" s="135"/>
      <c r="C527" s="135"/>
      <c r="D527" s="135"/>
      <c r="E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"/>
      <c r="Q527" s="1"/>
      <c r="R527" s="1"/>
      <c r="S527" s="1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  <c r="AM527" s="135"/>
      <c r="AN527" s="135"/>
      <c r="AO527" s="135"/>
      <c r="AP527" s="135"/>
      <c r="AQ527" s="135"/>
      <c r="AR527" s="135"/>
      <c r="AS527" s="135"/>
      <c r="AT527" s="135"/>
    </row>
    <row r="528" spans="1:46" ht="12.75" customHeight="1">
      <c r="A528" s="135"/>
      <c r="B528" s="135"/>
      <c r="C528" s="135"/>
      <c r="D528" s="135"/>
      <c r="E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"/>
      <c r="Q528" s="1"/>
      <c r="R528" s="1"/>
      <c r="S528" s="1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  <c r="AM528" s="135"/>
      <c r="AN528" s="135"/>
      <c r="AO528" s="135"/>
      <c r="AP528" s="135"/>
      <c r="AQ528" s="135"/>
      <c r="AR528" s="135"/>
      <c r="AS528" s="135"/>
      <c r="AT528" s="135"/>
    </row>
    <row r="529" spans="1:46" ht="12.75" customHeight="1">
      <c r="A529" s="135"/>
      <c r="B529" s="135"/>
      <c r="C529" s="135"/>
      <c r="D529" s="135"/>
      <c r="E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"/>
      <c r="Q529" s="1"/>
      <c r="R529" s="1"/>
      <c r="S529" s="1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  <c r="AM529" s="135"/>
      <c r="AN529" s="135"/>
      <c r="AO529" s="135"/>
      <c r="AP529" s="135"/>
      <c r="AQ529" s="135"/>
      <c r="AR529" s="135"/>
      <c r="AS529" s="135"/>
      <c r="AT529" s="135"/>
    </row>
    <row r="530" spans="1:46" ht="12.75" customHeight="1">
      <c r="A530" s="135"/>
      <c r="B530" s="135"/>
      <c r="C530" s="135"/>
      <c r="D530" s="135"/>
      <c r="E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"/>
      <c r="Q530" s="1"/>
      <c r="R530" s="1"/>
      <c r="S530" s="1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  <c r="AM530" s="135"/>
      <c r="AN530" s="135"/>
      <c r="AO530" s="135"/>
      <c r="AP530" s="135"/>
      <c r="AQ530" s="135"/>
      <c r="AR530" s="135"/>
      <c r="AS530" s="135"/>
      <c r="AT530" s="135"/>
    </row>
    <row r="531" spans="1:46" ht="12.75" customHeight="1">
      <c r="A531" s="135"/>
      <c r="B531" s="135"/>
      <c r="C531" s="135"/>
      <c r="D531" s="135"/>
      <c r="E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"/>
      <c r="Q531" s="1"/>
      <c r="R531" s="1"/>
      <c r="S531" s="1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  <c r="AM531" s="135"/>
      <c r="AN531" s="135"/>
      <c r="AO531" s="135"/>
      <c r="AP531" s="135"/>
      <c r="AQ531" s="135"/>
      <c r="AR531" s="135"/>
      <c r="AS531" s="135"/>
      <c r="AT531" s="135"/>
    </row>
    <row r="532" spans="1:46" ht="12.75" customHeight="1">
      <c r="A532" s="135"/>
      <c r="B532" s="135"/>
      <c r="C532" s="135"/>
      <c r="D532" s="135"/>
      <c r="E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"/>
      <c r="Q532" s="1"/>
      <c r="R532" s="1"/>
      <c r="S532" s="1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  <c r="AM532" s="135"/>
      <c r="AN532" s="135"/>
      <c r="AO532" s="135"/>
      <c r="AP532" s="135"/>
      <c r="AQ532" s="135"/>
      <c r="AR532" s="135"/>
      <c r="AS532" s="135"/>
      <c r="AT532" s="135"/>
    </row>
    <row r="533" spans="1:46" ht="12.75" customHeight="1">
      <c r="A533" s="135"/>
      <c r="B533" s="135"/>
      <c r="C533" s="135"/>
      <c r="D533" s="135"/>
      <c r="E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"/>
      <c r="Q533" s="1"/>
      <c r="R533" s="1"/>
      <c r="S533" s="1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  <c r="AM533" s="135"/>
      <c r="AN533" s="135"/>
      <c r="AO533" s="135"/>
      <c r="AP533" s="135"/>
      <c r="AQ533" s="135"/>
      <c r="AR533" s="135"/>
      <c r="AS533" s="135"/>
      <c r="AT533" s="135"/>
    </row>
    <row r="534" spans="1:46" ht="12.75" customHeight="1">
      <c r="A534" s="135"/>
      <c r="B534" s="135"/>
      <c r="C534" s="135"/>
      <c r="D534" s="135"/>
      <c r="E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"/>
      <c r="Q534" s="1"/>
      <c r="R534" s="1"/>
      <c r="S534" s="1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  <c r="AM534" s="135"/>
      <c r="AN534" s="135"/>
      <c r="AO534" s="135"/>
      <c r="AP534" s="135"/>
      <c r="AQ534" s="135"/>
      <c r="AR534" s="135"/>
      <c r="AS534" s="135"/>
      <c r="AT534" s="135"/>
    </row>
    <row r="535" spans="1:46" ht="12.75" customHeight="1">
      <c r="A535" s="135"/>
      <c r="B535" s="135"/>
      <c r="C535" s="135"/>
      <c r="D535" s="135"/>
      <c r="E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"/>
      <c r="Q535" s="1"/>
      <c r="R535" s="1"/>
      <c r="S535" s="1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  <c r="AM535" s="135"/>
      <c r="AN535" s="135"/>
      <c r="AO535" s="135"/>
      <c r="AP535" s="135"/>
      <c r="AQ535" s="135"/>
      <c r="AR535" s="135"/>
      <c r="AS535" s="135"/>
      <c r="AT535" s="135"/>
    </row>
    <row r="536" spans="1:46" ht="12.75" customHeight="1">
      <c r="A536" s="135"/>
      <c r="B536" s="135"/>
      <c r="C536" s="135"/>
      <c r="D536" s="135"/>
      <c r="E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"/>
      <c r="Q536" s="1"/>
      <c r="R536" s="1"/>
      <c r="S536" s="1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  <c r="AM536" s="135"/>
      <c r="AN536" s="135"/>
      <c r="AO536" s="135"/>
      <c r="AP536" s="135"/>
      <c r="AQ536" s="135"/>
      <c r="AR536" s="135"/>
      <c r="AS536" s="135"/>
      <c r="AT536" s="135"/>
    </row>
    <row r="537" spans="1:46" ht="12.75" customHeight="1">
      <c r="A537" s="135"/>
      <c r="B537" s="135"/>
      <c r="C537" s="135"/>
      <c r="D537" s="135"/>
      <c r="E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"/>
      <c r="Q537" s="1"/>
      <c r="R537" s="1"/>
      <c r="S537" s="1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  <c r="AM537" s="135"/>
      <c r="AN537" s="135"/>
      <c r="AO537" s="135"/>
      <c r="AP537" s="135"/>
      <c r="AQ537" s="135"/>
      <c r="AR537" s="135"/>
      <c r="AS537" s="135"/>
      <c r="AT537" s="135"/>
    </row>
    <row r="538" spans="1:46" ht="12.75" customHeight="1">
      <c r="A538" s="135"/>
      <c r="B538" s="135"/>
      <c r="C538" s="135"/>
      <c r="D538" s="135"/>
      <c r="E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"/>
      <c r="Q538" s="1"/>
      <c r="R538" s="1"/>
      <c r="S538" s="1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  <c r="AM538" s="135"/>
      <c r="AN538" s="135"/>
      <c r="AO538" s="135"/>
      <c r="AP538" s="135"/>
      <c r="AQ538" s="135"/>
      <c r="AR538" s="135"/>
      <c r="AS538" s="135"/>
      <c r="AT538" s="135"/>
    </row>
    <row r="539" spans="1:46" ht="12.75" customHeight="1">
      <c r="A539" s="135"/>
      <c r="B539" s="135"/>
      <c r="C539" s="135"/>
      <c r="D539" s="135"/>
      <c r="E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"/>
      <c r="Q539" s="1"/>
      <c r="R539" s="1"/>
      <c r="S539" s="1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  <c r="AM539" s="135"/>
      <c r="AN539" s="135"/>
      <c r="AO539" s="135"/>
      <c r="AP539" s="135"/>
      <c r="AQ539" s="135"/>
      <c r="AR539" s="135"/>
      <c r="AS539" s="135"/>
      <c r="AT539" s="135"/>
    </row>
    <row r="540" spans="1:46" ht="12.75" customHeight="1">
      <c r="A540" s="135"/>
      <c r="B540" s="135"/>
      <c r="C540" s="135"/>
      <c r="D540" s="135"/>
      <c r="E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"/>
      <c r="Q540" s="1"/>
      <c r="R540" s="1"/>
      <c r="S540" s="1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  <c r="AM540" s="135"/>
      <c r="AN540" s="135"/>
      <c r="AO540" s="135"/>
      <c r="AP540" s="135"/>
      <c r="AQ540" s="135"/>
      <c r="AR540" s="135"/>
      <c r="AS540" s="135"/>
      <c r="AT540" s="135"/>
    </row>
    <row r="541" spans="1:46" ht="12.75" customHeight="1">
      <c r="A541" s="135"/>
      <c r="B541" s="135"/>
      <c r="C541" s="135"/>
      <c r="D541" s="135"/>
      <c r="E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"/>
      <c r="Q541" s="1"/>
      <c r="R541" s="1"/>
      <c r="S541" s="1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  <c r="AM541" s="135"/>
      <c r="AN541" s="135"/>
      <c r="AO541" s="135"/>
      <c r="AP541" s="135"/>
      <c r="AQ541" s="135"/>
      <c r="AR541" s="135"/>
      <c r="AS541" s="135"/>
      <c r="AT541" s="135"/>
    </row>
    <row r="542" spans="1:46" ht="12.75" customHeight="1">
      <c r="A542" s="135"/>
      <c r="B542" s="135"/>
      <c r="C542" s="135"/>
      <c r="D542" s="135"/>
      <c r="E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"/>
      <c r="Q542" s="1"/>
      <c r="R542" s="1"/>
      <c r="S542" s="1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  <c r="AM542" s="135"/>
      <c r="AN542" s="135"/>
      <c r="AO542" s="135"/>
      <c r="AP542" s="135"/>
      <c r="AQ542" s="135"/>
      <c r="AR542" s="135"/>
      <c r="AS542" s="135"/>
      <c r="AT542" s="135"/>
    </row>
    <row r="543" spans="1:46" ht="12.75" customHeight="1">
      <c r="A543" s="135"/>
      <c r="B543" s="135"/>
      <c r="C543" s="135"/>
      <c r="D543" s="135"/>
      <c r="E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"/>
      <c r="Q543" s="1"/>
      <c r="R543" s="1"/>
      <c r="S543" s="1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  <c r="AM543" s="135"/>
      <c r="AN543" s="135"/>
      <c r="AO543" s="135"/>
      <c r="AP543" s="135"/>
      <c r="AQ543" s="135"/>
      <c r="AR543" s="135"/>
      <c r="AS543" s="135"/>
      <c r="AT543" s="135"/>
    </row>
    <row r="544" spans="1:46" ht="12.75" customHeight="1">
      <c r="A544" s="135"/>
      <c r="B544" s="135"/>
      <c r="C544" s="135"/>
      <c r="D544" s="135"/>
      <c r="E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"/>
      <c r="Q544" s="1"/>
      <c r="R544" s="1"/>
      <c r="S544" s="1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  <c r="AM544" s="135"/>
      <c r="AN544" s="135"/>
      <c r="AO544" s="135"/>
      <c r="AP544" s="135"/>
      <c r="AQ544" s="135"/>
      <c r="AR544" s="135"/>
      <c r="AS544" s="135"/>
      <c r="AT544" s="135"/>
    </row>
    <row r="545" spans="1:46" ht="12.75" customHeight="1">
      <c r="A545" s="135"/>
      <c r="B545" s="135"/>
      <c r="C545" s="135"/>
      <c r="D545" s="135"/>
      <c r="E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"/>
      <c r="Q545" s="1"/>
      <c r="R545" s="1"/>
      <c r="S545" s="1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  <c r="AM545" s="135"/>
      <c r="AN545" s="135"/>
      <c r="AO545" s="135"/>
      <c r="AP545" s="135"/>
      <c r="AQ545" s="135"/>
      <c r="AR545" s="135"/>
      <c r="AS545" s="135"/>
      <c r="AT545" s="135"/>
    </row>
    <row r="546" spans="1:46" ht="12.75" customHeight="1">
      <c r="A546" s="135"/>
      <c r="B546" s="135"/>
      <c r="C546" s="135"/>
      <c r="D546" s="135"/>
      <c r="E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"/>
      <c r="Q546" s="1"/>
      <c r="R546" s="1"/>
      <c r="S546" s="1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  <c r="AM546" s="135"/>
      <c r="AN546" s="135"/>
      <c r="AO546" s="135"/>
      <c r="AP546" s="135"/>
      <c r="AQ546" s="135"/>
      <c r="AR546" s="135"/>
      <c r="AS546" s="135"/>
      <c r="AT546" s="135"/>
    </row>
    <row r="547" spans="1:46" ht="12.75" customHeight="1">
      <c r="A547" s="135"/>
      <c r="B547" s="135"/>
      <c r="C547" s="135"/>
      <c r="D547" s="135"/>
      <c r="E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"/>
      <c r="Q547" s="1"/>
      <c r="R547" s="1"/>
      <c r="S547" s="1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  <c r="AM547" s="135"/>
      <c r="AN547" s="135"/>
      <c r="AO547" s="135"/>
      <c r="AP547" s="135"/>
      <c r="AQ547" s="135"/>
      <c r="AR547" s="135"/>
      <c r="AS547" s="135"/>
      <c r="AT547" s="135"/>
    </row>
    <row r="548" spans="1:46" ht="12.75" customHeight="1">
      <c r="A548" s="135"/>
      <c r="B548" s="135"/>
      <c r="C548" s="135"/>
      <c r="D548" s="135"/>
      <c r="E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"/>
      <c r="Q548" s="1"/>
      <c r="R548" s="1"/>
      <c r="S548" s="1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  <c r="AM548" s="135"/>
      <c r="AN548" s="135"/>
      <c r="AO548" s="135"/>
      <c r="AP548" s="135"/>
      <c r="AQ548" s="135"/>
      <c r="AR548" s="135"/>
      <c r="AS548" s="135"/>
      <c r="AT548" s="135"/>
    </row>
    <row r="549" spans="1:46" ht="12.75" customHeight="1">
      <c r="A549" s="135"/>
      <c r="B549" s="135"/>
      <c r="C549" s="135"/>
      <c r="D549" s="135"/>
      <c r="E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"/>
      <c r="Q549" s="1"/>
      <c r="R549" s="1"/>
      <c r="S549" s="1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  <c r="AM549" s="135"/>
      <c r="AN549" s="135"/>
      <c r="AO549" s="135"/>
      <c r="AP549" s="135"/>
      <c r="AQ549" s="135"/>
      <c r="AR549" s="135"/>
      <c r="AS549" s="135"/>
      <c r="AT549" s="135"/>
    </row>
    <row r="550" spans="1:46" ht="12.75" customHeight="1">
      <c r="A550" s="135"/>
      <c r="B550" s="135"/>
      <c r="C550" s="135"/>
      <c r="D550" s="135"/>
      <c r="E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"/>
      <c r="Q550" s="1"/>
      <c r="R550" s="1"/>
      <c r="S550" s="1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</row>
    <row r="551" spans="1:46" ht="12.75" customHeight="1">
      <c r="A551" s="135"/>
      <c r="B551" s="135"/>
      <c r="C551" s="135"/>
      <c r="D551" s="135"/>
      <c r="E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"/>
      <c r="Q551" s="1"/>
      <c r="R551" s="1"/>
      <c r="S551" s="1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</row>
    <row r="552" spans="1:46" ht="12.75" customHeight="1">
      <c r="A552" s="135"/>
      <c r="B552" s="135"/>
      <c r="C552" s="135"/>
      <c r="D552" s="135"/>
      <c r="E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"/>
      <c r="Q552" s="1"/>
      <c r="R552" s="1"/>
      <c r="S552" s="1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</row>
    <row r="553" spans="1:46" ht="12.75" customHeight="1">
      <c r="A553" s="135"/>
      <c r="B553" s="135"/>
      <c r="C553" s="135"/>
      <c r="D553" s="135"/>
      <c r="E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"/>
      <c r="Q553" s="1"/>
      <c r="R553" s="1"/>
      <c r="S553" s="1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</row>
    <row r="554" spans="1:46" ht="12.75" customHeight="1">
      <c r="A554" s="135"/>
      <c r="B554" s="135"/>
      <c r="C554" s="135"/>
      <c r="D554" s="135"/>
      <c r="E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"/>
      <c r="Q554" s="1"/>
      <c r="R554" s="1"/>
      <c r="S554" s="1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</row>
    <row r="555" spans="1:46" ht="12.75" customHeight="1">
      <c r="A555" s="135"/>
      <c r="B555" s="135"/>
      <c r="C555" s="135"/>
      <c r="D555" s="135"/>
      <c r="E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"/>
      <c r="Q555" s="1"/>
      <c r="R555" s="1"/>
      <c r="S555" s="1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</row>
    <row r="556" spans="1:46" ht="12.75" customHeight="1">
      <c r="A556" s="135"/>
      <c r="B556" s="135"/>
      <c r="C556" s="135"/>
      <c r="D556" s="135"/>
      <c r="E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"/>
      <c r="Q556" s="1"/>
      <c r="R556" s="1"/>
      <c r="S556" s="1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</row>
    <row r="557" spans="1:46" ht="12.75" customHeight="1">
      <c r="A557" s="135"/>
      <c r="B557" s="135"/>
      <c r="C557" s="135"/>
      <c r="D557" s="135"/>
      <c r="E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"/>
      <c r="Q557" s="1"/>
      <c r="R557" s="1"/>
      <c r="S557" s="1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</row>
    <row r="558" spans="1:46" ht="12.75" customHeight="1">
      <c r="A558" s="135"/>
      <c r="B558" s="135"/>
      <c r="C558" s="135"/>
      <c r="D558" s="135"/>
      <c r="E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"/>
      <c r="Q558" s="1"/>
      <c r="R558" s="1"/>
      <c r="S558" s="1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  <c r="AM558" s="135"/>
      <c r="AN558" s="135"/>
      <c r="AO558" s="135"/>
      <c r="AP558" s="135"/>
      <c r="AQ558" s="135"/>
      <c r="AR558" s="135"/>
      <c r="AS558" s="135"/>
      <c r="AT558" s="135"/>
    </row>
    <row r="559" spans="1:46" ht="12.75" customHeight="1">
      <c r="A559" s="135"/>
      <c r="B559" s="135"/>
      <c r="C559" s="135"/>
      <c r="D559" s="135"/>
      <c r="E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"/>
      <c r="Q559" s="1"/>
      <c r="R559" s="1"/>
      <c r="S559" s="1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  <c r="AM559" s="135"/>
      <c r="AN559" s="135"/>
      <c r="AO559" s="135"/>
      <c r="AP559" s="135"/>
      <c r="AQ559" s="135"/>
      <c r="AR559" s="135"/>
      <c r="AS559" s="135"/>
      <c r="AT559" s="135"/>
    </row>
    <row r="560" spans="1:46" ht="12.75" customHeight="1">
      <c r="A560" s="135"/>
      <c r="B560" s="135"/>
      <c r="C560" s="135"/>
      <c r="D560" s="135"/>
      <c r="E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"/>
      <c r="Q560" s="1"/>
      <c r="R560" s="1"/>
      <c r="S560" s="1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  <c r="AM560" s="135"/>
      <c r="AN560" s="135"/>
      <c r="AO560" s="135"/>
      <c r="AP560" s="135"/>
      <c r="AQ560" s="135"/>
      <c r="AR560" s="135"/>
      <c r="AS560" s="135"/>
      <c r="AT560" s="135"/>
    </row>
    <row r="561" spans="1:46" ht="12.75" customHeight="1">
      <c r="A561" s="135"/>
      <c r="B561" s="135"/>
      <c r="C561" s="135"/>
      <c r="D561" s="135"/>
      <c r="E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"/>
      <c r="Q561" s="1"/>
      <c r="R561" s="1"/>
      <c r="S561" s="1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  <c r="AM561" s="135"/>
      <c r="AN561" s="135"/>
      <c r="AO561" s="135"/>
      <c r="AP561" s="135"/>
      <c r="AQ561" s="135"/>
      <c r="AR561" s="135"/>
      <c r="AS561" s="135"/>
      <c r="AT561" s="135"/>
    </row>
    <row r="562" spans="1:46" ht="12.75" customHeight="1">
      <c r="A562" s="135"/>
      <c r="B562" s="135"/>
      <c r="C562" s="135"/>
      <c r="D562" s="135"/>
      <c r="E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"/>
      <c r="Q562" s="1"/>
      <c r="R562" s="1"/>
      <c r="S562" s="1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  <c r="AM562" s="135"/>
      <c r="AN562" s="135"/>
      <c r="AO562" s="135"/>
      <c r="AP562" s="135"/>
      <c r="AQ562" s="135"/>
      <c r="AR562" s="135"/>
      <c r="AS562" s="135"/>
      <c r="AT562" s="135"/>
    </row>
    <row r="563" spans="1:46" ht="12.75" customHeight="1">
      <c r="A563" s="135"/>
      <c r="B563" s="135"/>
      <c r="C563" s="135"/>
      <c r="D563" s="135"/>
      <c r="E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"/>
      <c r="Q563" s="1"/>
      <c r="R563" s="1"/>
      <c r="S563" s="1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  <c r="AM563" s="135"/>
      <c r="AN563" s="135"/>
      <c r="AO563" s="135"/>
      <c r="AP563" s="135"/>
      <c r="AQ563" s="135"/>
      <c r="AR563" s="135"/>
      <c r="AS563" s="135"/>
      <c r="AT563" s="135"/>
    </row>
    <row r="564" spans="1:46" ht="12.75" customHeight="1">
      <c r="A564" s="135"/>
      <c r="B564" s="135"/>
      <c r="C564" s="135"/>
      <c r="D564" s="135"/>
      <c r="E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"/>
      <c r="Q564" s="1"/>
      <c r="R564" s="1"/>
      <c r="S564" s="1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  <c r="AM564" s="135"/>
      <c r="AN564" s="135"/>
      <c r="AO564" s="135"/>
      <c r="AP564" s="135"/>
      <c r="AQ564" s="135"/>
      <c r="AR564" s="135"/>
      <c r="AS564" s="135"/>
      <c r="AT564" s="135"/>
    </row>
    <row r="565" spans="1:46" ht="12.75" customHeight="1">
      <c r="A565" s="135"/>
      <c r="B565" s="135"/>
      <c r="C565" s="135"/>
      <c r="D565" s="135"/>
      <c r="E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"/>
      <c r="Q565" s="1"/>
      <c r="R565" s="1"/>
      <c r="S565" s="1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</row>
    <row r="566" spans="1:46" ht="12.75" customHeight="1">
      <c r="A566" s="135"/>
      <c r="B566" s="135"/>
      <c r="C566" s="135"/>
      <c r="D566" s="135"/>
      <c r="E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"/>
      <c r="Q566" s="1"/>
      <c r="R566" s="1"/>
      <c r="S566" s="1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</row>
    <row r="567" spans="1:46" ht="12.75" customHeight="1">
      <c r="A567" s="135"/>
      <c r="B567" s="135"/>
      <c r="C567" s="135"/>
      <c r="D567" s="135"/>
      <c r="E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"/>
      <c r="Q567" s="1"/>
      <c r="R567" s="1"/>
      <c r="S567" s="1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  <c r="AM567" s="135"/>
      <c r="AN567" s="135"/>
      <c r="AO567" s="135"/>
      <c r="AP567" s="135"/>
      <c r="AQ567" s="135"/>
      <c r="AR567" s="135"/>
      <c r="AS567" s="135"/>
      <c r="AT567" s="135"/>
    </row>
    <row r="568" spans="1:46" ht="12.75" customHeight="1">
      <c r="A568" s="135"/>
      <c r="B568" s="135"/>
      <c r="C568" s="135"/>
      <c r="D568" s="135"/>
      <c r="E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"/>
      <c r="Q568" s="1"/>
      <c r="R568" s="1"/>
      <c r="S568" s="1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  <c r="AM568" s="135"/>
      <c r="AN568" s="135"/>
      <c r="AO568" s="135"/>
      <c r="AP568" s="135"/>
      <c r="AQ568" s="135"/>
      <c r="AR568" s="135"/>
      <c r="AS568" s="135"/>
      <c r="AT568" s="135"/>
    </row>
    <row r="569" spans="1:46" ht="12.75" customHeight="1">
      <c r="A569" s="135"/>
      <c r="B569" s="135"/>
      <c r="C569" s="135"/>
      <c r="D569" s="135"/>
      <c r="E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"/>
      <c r="Q569" s="1"/>
      <c r="R569" s="1"/>
      <c r="S569" s="1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  <c r="AM569" s="135"/>
      <c r="AN569" s="135"/>
      <c r="AO569" s="135"/>
      <c r="AP569" s="135"/>
      <c r="AQ569" s="135"/>
      <c r="AR569" s="135"/>
      <c r="AS569" s="135"/>
      <c r="AT569" s="135"/>
    </row>
    <row r="570" spans="1:46" ht="12.75" customHeight="1">
      <c r="A570" s="135"/>
      <c r="B570" s="135"/>
      <c r="C570" s="135"/>
      <c r="D570" s="135"/>
      <c r="E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"/>
      <c r="Q570" s="1"/>
      <c r="R570" s="1"/>
      <c r="S570" s="1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  <c r="AM570" s="135"/>
      <c r="AN570" s="135"/>
      <c r="AO570" s="135"/>
      <c r="AP570" s="135"/>
      <c r="AQ570" s="135"/>
      <c r="AR570" s="135"/>
      <c r="AS570" s="135"/>
      <c r="AT570" s="135"/>
    </row>
    <row r="571" spans="1:46" ht="12.75" customHeight="1">
      <c r="A571" s="135"/>
      <c r="B571" s="135"/>
      <c r="C571" s="135"/>
      <c r="D571" s="135"/>
      <c r="E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"/>
      <c r="Q571" s="1"/>
      <c r="R571" s="1"/>
      <c r="S571" s="1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  <c r="AM571" s="135"/>
      <c r="AN571" s="135"/>
      <c r="AO571" s="135"/>
      <c r="AP571" s="135"/>
      <c r="AQ571" s="135"/>
      <c r="AR571" s="135"/>
      <c r="AS571" s="135"/>
      <c r="AT571" s="135"/>
    </row>
    <row r="572" spans="1:46" ht="12.75" customHeight="1">
      <c r="A572" s="135"/>
      <c r="B572" s="135"/>
      <c r="C572" s="135"/>
      <c r="D572" s="135"/>
      <c r="E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"/>
      <c r="Q572" s="1"/>
      <c r="R572" s="1"/>
      <c r="S572" s="1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  <c r="AM572" s="135"/>
      <c r="AN572" s="135"/>
      <c r="AO572" s="135"/>
      <c r="AP572" s="135"/>
      <c r="AQ572" s="135"/>
      <c r="AR572" s="135"/>
      <c r="AS572" s="135"/>
      <c r="AT572" s="135"/>
    </row>
    <row r="573" spans="1:46" ht="12.75" customHeight="1">
      <c r="A573" s="135"/>
      <c r="B573" s="135"/>
      <c r="C573" s="135"/>
      <c r="D573" s="135"/>
      <c r="E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"/>
      <c r="Q573" s="1"/>
      <c r="R573" s="1"/>
      <c r="S573" s="1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  <c r="AM573" s="135"/>
      <c r="AN573" s="135"/>
      <c r="AO573" s="135"/>
      <c r="AP573" s="135"/>
      <c r="AQ573" s="135"/>
      <c r="AR573" s="135"/>
      <c r="AS573" s="135"/>
      <c r="AT573" s="135"/>
    </row>
    <row r="574" spans="1:46" ht="12.75" customHeight="1">
      <c r="A574" s="135"/>
      <c r="B574" s="135"/>
      <c r="C574" s="135"/>
      <c r="D574" s="135"/>
      <c r="E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"/>
      <c r="Q574" s="1"/>
      <c r="R574" s="1"/>
      <c r="S574" s="1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  <c r="AM574" s="135"/>
      <c r="AN574" s="135"/>
      <c r="AO574" s="135"/>
      <c r="AP574" s="135"/>
      <c r="AQ574" s="135"/>
      <c r="AR574" s="135"/>
      <c r="AS574" s="135"/>
      <c r="AT574" s="135"/>
    </row>
    <row r="575" spans="1:46" ht="12.75" customHeight="1">
      <c r="A575" s="135"/>
      <c r="B575" s="135"/>
      <c r="C575" s="135"/>
      <c r="D575" s="135"/>
      <c r="E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"/>
      <c r="Q575" s="1"/>
      <c r="R575" s="1"/>
      <c r="S575" s="1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  <c r="AM575" s="135"/>
      <c r="AN575" s="135"/>
      <c r="AO575" s="135"/>
      <c r="AP575" s="135"/>
      <c r="AQ575" s="135"/>
      <c r="AR575" s="135"/>
      <c r="AS575" s="135"/>
      <c r="AT575" s="135"/>
    </row>
    <row r="576" spans="1:46" ht="12.75" customHeight="1">
      <c r="A576" s="135"/>
      <c r="B576" s="135"/>
      <c r="C576" s="135"/>
      <c r="D576" s="135"/>
      <c r="E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"/>
      <c r="Q576" s="1"/>
      <c r="R576" s="1"/>
      <c r="S576" s="1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  <c r="AM576" s="135"/>
      <c r="AN576" s="135"/>
      <c r="AO576" s="135"/>
      <c r="AP576" s="135"/>
      <c r="AQ576" s="135"/>
      <c r="AR576" s="135"/>
      <c r="AS576" s="135"/>
      <c r="AT576" s="135"/>
    </row>
    <row r="577" spans="1:46" ht="12.75" customHeight="1">
      <c r="A577" s="135"/>
      <c r="B577" s="135"/>
      <c r="C577" s="135"/>
      <c r="D577" s="135"/>
      <c r="E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"/>
      <c r="Q577" s="1"/>
      <c r="R577" s="1"/>
      <c r="S577" s="1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  <c r="AM577" s="135"/>
      <c r="AN577" s="135"/>
      <c r="AO577" s="135"/>
      <c r="AP577" s="135"/>
      <c r="AQ577" s="135"/>
      <c r="AR577" s="135"/>
      <c r="AS577" s="135"/>
      <c r="AT577" s="135"/>
    </row>
    <row r="578" spans="1:46" ht="12.75" customHeight="1">
      <c r="A578" s="135"/>
      <c r="B578" s="135"/>
      <c r="C578" s="135"/>
      <c r="D578" s="135"/>
      <c r="E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"/>
      <c r="Q578" s="1"/>
      <c r="R578" s="1"/>
      <c r="S578" s="1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  <c r="AM578" s="135"/>
      <c r="AN578" s="135"/>
      <c r="AO578" s="135"/>
      <c r="AP578" s="135"/>
      <c r="AQ578" s="135"/>
      <c r="AR578" s="135"/>
      <c r="AS578" s="135"/>
      <c r="AT578" s="135"/>
    </row>
    <row r="579" spans="1:46" ht="12.75" customHeight="1">
      <c r="A579" s="135"/>
      <c r="B579" s="135"/>
      <c r="C579" s="135"/>
      <c r="D579" s="135"/>
      <c r="E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"/>
      <c r="Q579" s="1"/>
      <c r="R579" s="1"/>
      <c r="S579" s="1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</row>
    <row r="580" spans="1:46" ht="12.75" customHeight="1">
      <c r="A580" s="135"/>
      <c r="B580" s="135"/>
      <c r="C580" s="135"/>
      <c r="D580" s="135"/>
      <c r="E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"/>
      <c r="Q580" s="1"/>
      <c r="R580" s="1"/>
      <c r="S580" s="1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  <c r="AM580" s="135"/>
      <c r="AN580" s="135"/>
      <c r="AO580" s="135"/>
      <c r="AP580" s="135"/>
      <c r="AQ580" s="135"/>
      <c r="AR580" s="135"/>
      <c r="AS580" s="135"/>
      <c r="AT580" s="135"/>
    </row>
    <row r="581" spans="1:46" ht="12.75" customHeight="1">
      <c r="A581" s="135"/>
      <c r="B581" s="135"/>
      <c r="C581" s="135"/>
      <c r="D581" s="135"/>
      <c r="E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"/>
      <c r="Q581" s="1"/>
      <c r="R581" s="1"/>
      <c r="S581" s="1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  <c r="AM581" s="135"/>
      <c r="AN581" s="135"/>
      <c r="AO581" s="135"/>
      <c r="AP581" s="135"/>
      <c r="AQ581" s="135"/>
      <c r="AR581" s="135"/>
      <c r="AS581" s="135"/>
      <c r="AT581" s="135"/>
    </row>
    <row r="582" spans="1:46" ht="12.75" customHeight="1">
      <c r="A582" s="135"/>
      <c r="B582" s="135"/>
      <c r="C582" s="135"/>
      <c r="D582" s="135"/>
      <c r="E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"/>
      <c r="Q582" s="1"/>
      <c r="R582" s="1"/>
      <c r="S582" s="1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  <c r="AM582" s="135"/>
      <c r="AN582" s="135"/>
      <c r="AO582" s="135"/>
      <c r="AP582" s="135"/>
      <c r="AQ582" s="135"/>
      <c r="AR582" s="135"/>
      <c r="AS582" s="135"/>
      <c r="AT582" s="135"/>
    </row>
    <row r="583" spans="1:46" ht="12.75" customHeight="1">
      <c r="A583" s="135"/>
      <c r="B583" s="135"/>
      <c r="C583" s="135"/>
      <c r="D583" s="135"/>
      <c r="E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"/>
      <c r="Q583" s="1"/>
      <c r="R583" s="1"/>
      <c r="S583" s="1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  <c r="AM583" s="135"/>
      <c r="AN583" s="135"/>
      <c r="AO583" s="135"/>
      <c r="AP583" s="135"/>
      <c r="AQ583" s="135"/>
      <c r="AR583" s="135"/>
      <c r="AS583" s="135"/>
      <c r="AT583" s="135"/>
    </row>
    <row r="584" spans="1:46" ht="12.75" customHeight="1">
      <c r="A584" s="135"/>
      <c r="B584" s="135"/>
      <c r="C584" s="135"/>
      <c r="D584" s="135"/>
      <c r="E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"/>
      <c r="Q584" s="1"/>
      <c r="R584" s="1"/>
      <c r="S584" s="1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  <c r="AM584" s="135"/>
      <c r="AN584" s="135"/>
      <c r="AO584" s="135"/>
      <c r="AP584" s="135"/>
      <c r="AQ584" s="135"/>
      <c r="AR584" s="135"/>
      <c r="AS584" s="135"/>
      <c r="AT584" s="135"/>
    </row>
    <row r="585" spans="1:46" ht="12.75" customHeight="1">
      <c r="A585" s="135"/>
      <c r="B585" s="135"/>
      <c r="C585" s="135"/>
      <c r="D585" s="135"/>
      <c r="E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"/>
      <c r="Q585" s="1"/>
      <c r="R585" s="1"/>
      <c r="S585" s="1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</row>
    <row r="586" spans="1:46" ht="12.75" customHeight="1">
      <c r="A586" s="135"/>
      <c r="B586" s="135"/>
      <c r="C586" s="135"/>
      <c r="D586" s="135"/>
      <c r="E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"/>
      <c r="Q586" s="1"/>
      <c r="R586" s="1"/>
      <c r="S586" s="1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  <c r="AM586" s="135"/>
      <c r="AN586" s="135"/>
      <c r="AO586" s="135"/>
      <c r="AP586" s="135"/>
      <c r="AQ586" s="135"/>
      <c r="AR586" s="135"/>
      <c r="AS586" s="135"/>
      <c r="AT586" s="135"/>
    </row>
    <row r="587" spans="1:46" ht="12.75" customHeight="1">
      <c r="A587" s="135"/>
      <c r="B587" s="135"/>
      <c r="C587" s="135"/>
      <c r="D587" s="135"/>
      <c r="E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"/>
      <c r="Q587" s="1"/>
      <c r="R587" s="1"/>
      <c r="S587" s="1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  <c r="AM587" s="135"/>
      <c r="AN587" s="135"/>
      <c r="AO587" s="135"/>
      <c r="AP587" s="135"/>
      <c r="AQ587" s="135"/>
      <c r="AR587" s="135"/>
      <c r="AS587" s="135"/>
      <c r="AT587" s="135"/>
    </row>
    <row r="588" spans="1:46" ht="12.75" customHeight="1">
      <c r="A588" s="135"/>
      <c r="B588" s="135"/>
      <c r="C588" s="135"/>
      <c r="D588" s="135"/>
      <c r="E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"/>
      <c r="Q588" s="1"/>
      <c r="R588" s="1"/>
      <c r="S588" s="1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  <c r="AM588" s="135"/>
      <c r="AN588" s="135"/>
      <c r="AO588" s="135"/>
      <c r="AP588" s="135"/>
      <c r="AQ588" s="135"/>
      <c r="AR588" s="135"/>
      <c r="AS588" s="135"/>
      <c r="AT588" s="135"/>
    </row>
    <row r="589" spans="1:46" ht="12.75" customHeight="1">
      <c r="A589" s="135"/>
      <c r="B589" s="135"/>
      <c r="C589" s="135"/>
      <c r="D589" s="135"/>
      <c r="E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"/>
      <c r="Q589" s="1"/>
      <c r="R589" s="1"/>
      <c r="S589" s="1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</row>
    <row r="590" spans="1:46" ht="12.75" customHeight="1">
      <c r="A590" s="135"/>
      <c r="B590" s="135"/>
      <c r="C590" s="135"/>
      <c r="D590" s="135"/>
      <c r="E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"/>
      <c r="Q590" s="1"/>
      <c r="R590" s="1"/>
      <c r="S590" s="1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</row>
    <row r="591" spans="1:46" ht="12.75" customHeight="1">
      <c r="A591" s="135"/>
      <c r="B591" s="135"/>
      <c r="C591" s="135"/>
      <c r="D591" s="135"/>
      <c r="E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"/>
      <c r="Q591" s="1"/>
      <c r="R591" s="1"/>
      <c r="S591" s="1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</row>
    <row r="592" spans="1:46" ht="12.75" customHeight="1">
      <c r="A592" s="135"/>
      <c r="B592" s="135"/>
      <c r="C592" s="135"/>
      <c r="D592" s="135"/>
      <c r="E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"/>
      <c r="Q592" s="1"/>
      <c r="R592" s="1"/>
      <c r="S592" s="1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</row>
    <row r="593" spans="1:46" ht="12.75" customHeight="1">
      <c r="A593" s="135"/>
      <c r="B593" s="135"/>
      <c r="C593" s="135"/>
      <c r="D593" s="135"/>
      <c r="E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"/>
      <c r="Q593" s="1"/>
      <c r="R593" s="1"/>
      <c r="S593" s="1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35"/>
      <c r="AM593" s="135"/>
      <c r="AN593" s="135"/>
      <c r="AO593" s="135"/>
      <c r="AP593" s="135"/>
      <c r="AQ593" s="135"/>
      <c r="AR593" s="135"/>
      <c r="AS593" s="135"/>
      <c r="AT593" s="135"/>
    </row>
    <row r="594" spans="1:46" ht="12.75" customHeight="1">
      <c r="A594" s="135"/>
      <c r="B594" s="135"/>
      <c r="C594" s="135"/>
      <c r="D594" s="135"/>
      <c r="E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"/>
      <c r="Q594" s="1"/>
      <c r="R594" s="1"/>
      <c r="S594" s="1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  <c r="AM594" s="135"/>
      <c r="AN594" s="135"/>
      <c r="AO594" s="135"/>
      <c r="AP594" s="135"/>
      <c r="AQ594" s="135"/>
      <c r="AR594" s="135"/>
      <c r="AS594" s="135"/>
      <c r="AT594" s="135"/>
    </row>
    <row r="595" spans="1:46" ht="12.75" customHeight="1">
      <c r="A595" s="135"/>
      <c r="B595" s="135"/>
      <c r="C595" s="135"/>
      <c r="D595" s="135"/>
      <c r="E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"/>
      <c r="Q595" s="1"/>
      <c r="R595" s="1"/>
      <c r="S595" s="1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  <c r="AM595" s="135"/>
      <c r="AN595" s="135"/>
      <c r="AO595" s="135"/>
      <c r="AP595" s="135"/>
      <c r="AQ595" s="135"/>
      <c r="AR595" s="135"/>
      <c r="AS595" s="135"/>
      <c r="AT595" s="135"/>
    </row>
    <row r="596" spans="1:46" ht="12.75" customHeight="1">
      <c r="A596" s="135"/>
      <c r="B596" s="135"/>
      <c r="C596" s="135"/>
      <c r="D596" s="135"/>
      <c r="E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"/>
      <c r="Q596" s="1"/>
      <c r="R596" s="1"/>
      <c r="S596" s="1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  <c r="AM596" s="135"/>
      <c r="AN596" s="135"/>
      <c r="AO596" s="135"/>
      <c r="AP596" s="135"/>
      <c r="AQ596" s="135"/>
      <c r="AR596" s="135"/>
      <c r="AS596" s="135"/>
      <c r="AT596" s="135"/>
    </row>
    <row r="597" spans="1:46" ht="12.75" customHeight="1">
      <c r="A597" s="135"/>
      <c r="B597" s="135"/>
      <c r="C597" s="135"/>
      <c r="D597" s="135"/>
      <c r="E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"/>
      <c r="Q597" s="1"/>
      <c r="R597" s="1"/>
      <c r="S597" s="1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  <c r="AM597" s="135"/>
      <c r="AN597" s="135"/>
      <c r="AO597" s="135"/>
      <c r="AP597" s="135"/>
      <c r="AQ597" s="135"/>
      <c r="AR597" s="135"/>
      <c r="AS597" s="135"/>
      <c r="AT597" s="135"/>
    </row>
    <row r="598" spans="1:46" ht="12.75" customHeight="1">
      <c r="A598" s="135"/>
      <c r="B598" s="135"/>
      <c r="C598" s="135"/>
      <c r="D598" s="135"/>
      <c r="E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"/>
      <c r="Q598" s="1"/>
      <c r="R598" s="1"/>
      <c r="S598" s="1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</row>
    <row r="599" spans="1:46" ht="12.75" customHeight="1">
      <c r="A599" s="135"/>
      <c r="B599" s="135"/>
      <c r="C599" s="135"/>
      <c r="D599" s="135"/>
      <c r="E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"/>
      <c r="Q599" s="1"/>
      <c r="R599" s="1"/>
      <c r="S599" s="1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135"/>
    </row>
    <row r="600" spans="1:46" ht="12.75" customHeight="1">
      <c r="A600" s="135"/>
      <c r="B600" s="135"/>
      <c r="C600" s="135"/>
      <c r="D600" s="135"/>
      <c r="E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"/>
      <c r="Q600" s="1"/>
      <c r="R600" s="1"/>
      <c r="S600" s="1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</row>
    <row r="601" spans="1:46" ht="12.75" customHeight="1">
      <c r="A601" s="135"/>
      <c r="B601" s="135"/>
      <c r="C601" s="135"/>
      <c r="D601" s="135"/>
      <c r="E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"/>
      <c r="Q601" s="1"/>
      <c r="R601" s="1"/>
      <c r="S601" s="1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</row>
    <row r="602" spans="1:46" ht="12.75" customHeight="1">
      <c r="A602" s="135"/>
      <c r="B602" s="135"/>
      <c r="C602" s="135"/>
      <c r="D602" s="135"/>
      <c r="E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"/>
      <c r="Q602" s="1"/>
      <c r="R602" s="1"/>
      <c r="S602" s="1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  <c r="AM602" s="135"/>
      <c r="AN602" s="135"/>
      <c r="AO602" s="135"/>
      <c r="AP602" s="135"/>
      <c r="AQ602" s="135"/>
      <c r="AR602" s="135"/>
      <c r="AS602" s="135"/>
      <c r="AT602" s="135"/>
    </row>
    <row r="603" spans="1:46" ht="12.75" customHeight="1">
      <c r="A603" s="135"/>
      <c r="B603" s="135"/>
      <c r="C603" s="135"/>
      <c r="D603" s="135"/>
      <c r="E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"/>
      <c r="Q603" s="1"/>
      <c r="R603" s="1"/>
      <c r="S603" s="1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  <c r="AM603" s="135"/>
      <c r="AN603" s="135"/>
      <c r="AO603" s="135"/>
      <c r="AP603" s="135"/>
      <c r="AQ603" s="135"/>
      <c r="AR603" s="135"/>
      <c r="AS603" s="135"/>
      <c r="AT603" s="135"/>
    </row>
    <row r="604" spans="1:46" ht="12.75" customHeight="1">
      <c r="A604" s="135"/>
      <c r="B604" s="135"/>
      <c r="C604" s="135"/>
      <c r="D604" s="135"/>
      <c r="E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"/>
      <c r="Q604" s="1"/>
      <c r="R604" s="1"/>
      <c r="S604" s="1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  <c r="AM604" s="135"/>
      <c r="AN604" s="135"/>
      <c r="AO604" s="135"/>
      <c r="AP604" s="135"/>
      <c r="AQ604" s="135"/>
      <c r="AR604" s="135"/>
      <c r="AS604" s="135"/>
      <c r="AT604" s="135"/>
    </row>
    <row r="605" spans="1:46" ht="12.75" customHeight="1">
      <c r="A605" s="135"/>
      <c r="B605" s="135"/>
      <c r="C605" s="135"/>
      <c r="D605" s="135"/>
      <c r="E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"/>
      <c r="Q605" s="1"/>
      <c r="R605" s="1"/>
      <c r="S605" s="1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35"/>
      <c r="AM605" s="135"/>
      <c r="AN605" s="135"/>
      <c r="AO605" s="135"/>
      <c r="AP605" s="135"/>
      <c r="AQ605" s="135"/>
      <c r="AR605" s="135"/>
      <c r="AS605" s="135"/>
      <c r="AT605" s="135"/>
    </row>
    <row r="606" spans="1:46" ht="12.75" customHeight="1">
      <c r="A606" s="135"/>
      <c r="B606" s="135"/>
      <c r="C606" s="135"/>
      <c r="D606" s="135"/>
      <c r="E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"/>
      <c r="Q606" s="1"/>
      <c r="R606" s="1"/>
      <c r="S606" s="1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  <c r="AM606" s="135"/>
      <c r="AN606" s="135"/>
      <c r="AO606" s="135"/>
      <c r="AP606" s="135"/>
      <c r="AQ606" s="135"/>
      <c r="AR606" s="135"/>
      <c r="AS606" s="135"/>
      <c r="AT606" s="135"/>
    </row>
    <row r="607" spans="1:46" ht="12.75" customHeight="1">
      <c r="A607" s="135"/>
      <c r="B607" s="135"/>
      <c r="C607" s="135"/>
      <c r="D607" s="135"/>
      <c r="E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"/>
      <c r="Q607" s="1"/>
      <c r="R607" s="1"/>
      <c r="S607" s="1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35"/>
      <c r="AM607" s="135"/>
      <c r="AN607" s="135"/>
      <c r="AO607" s="135"/>
      <c r="AP607" s="135"/>
      <c r="AQ607" s="135"/>
      <c r="AR607" s="135"/>
      <c r="AS607" s="135"/>
      <c r="AT607" s="135"/>
    </row>
    <row r="608" spans="1:46" ht="12.75" customHeight="1">
      <c r="A608" s="135"/>
      <c r="B608" s="135"/>
      <c r="C608" s="135"/>
      <c r="D608" s="135"/>
      <c r="E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"/>
      <c r="Q608" s="1"/>
      <c r="R608" s="1"/>
      <c r="S608" s="1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  <c r="AM608" s="135"/>
      <c r="AN608" s="135"/>
      <c r="AO608" s="135"/>
      <c r="AP608" s="135"/>
      <c r="AQ608" s="135"/>
      <c r="AR608" s="135"/>
      <c r="AS608" s="135"/>
      <c r="AT608" s="135"/>
    </row>
    <row r="609" spans="1:46" ht="12.75" customHeight="1">
      <c r="A609" s="135"/>
      <c r="B609" s="135"/>
      <c r="C609" s="135"/>
      <c r="D609" s="135"/>
      <c r="E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"/>
      <c r="Q609" s="1"/>
      <c r="R609" s="1"/>
      <c r="S609" s="1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  <c r="AM609" s="135"/>
      <c r="AN609" s="135"/>
      <c r="AO609" s="135"/>
      <c r="AP609" s="135"/>
      <c r="AQ609" s="135"/>
      <c r="AR609" s="135"/>
      <c r="AS609" s="135"/>
      <c r="AT609" s="135"/>
    </row>
    <row r="610" spans="1:46" ht="12.75" customHeight="1">
      <c r="A610" s="135"/>
      <c r="B610" s="135"/>
      <c r="C610" s="135"/>
      <c r="D610" s="135"/>
      <c r="E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"/>
      <c r="Q610" s="1"/>
      <c r="R610" s="1"/>
      <c r="S610" s="1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  <c r="AM610" s="135"/>
      <c r="AN610" s="135"/>
      <c r="AO610" s="135"/>
      <c r="AP610" s="135"/>
      <c r="AQ610" s="135"/>
      <c r="AR610" s="135"/>
      <c r="AS610" s="135"/>
      <c r="AT610" s="135"/>
    </row>
    <row r="611" spans="1:46" ht="12.75" customHeight="1">
      <c r="A611" s="135"/>
      <c r="B611" s="135"/>
      <c r="C611" s="135"/>
      <c r="D611" s="135"/>
      <c r="E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"/>
      <c r="Q611" s="1"/>
      <c r="R611" s="1"/>
      <c r="S611" s="1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35"/>
      <c r="AM611" s="135"/>
      <c r="AN611" s="135"/>
      <c r="AO611" s="135"/>
      <c r="AP611" s="135"/>
      <c r="AQ611" s="135"/>
      <c r="AR611" s="135"/>
      <c r="AS611" s="135"/>
      <c r="AT611" s="135"/>
    </row>
    <row r="612" spans="1:46" ht="12.75" customHeight="1">
      <c r="A612" s="135"/>
      <c r="B612" s="135"/>
      <c r="C612" s="135"/>
      <c r="D612" s="135"/>
      <c r="E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"/>
      <c r="Q612" s="1"/>
      <c r="R612" s="1"/>
      <c r="S612" s="1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  <c r="AM612" s="135"/>
      <c r="AN612" s="135"/>
      <c r="AO612" s="135"/>
      <c r="AP612" s="135"/>
      <c r="AQ612" s="135"/>
      <c r="AR612" s="135"/>
      <c r="AS612" s="135"/>
      <c r="AT612" s="135"/>
    </row>
    <row r="613" spans="1:46" ht="12.75" customHeight="1">
      <c r="A613" s="135"/>
      <c r="B613" s="135"/>
      <c r="C613" s="135"/>
      <c r="D613" s="135"/>
      <c r="E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"/>
      <c r="Q613" s="1"/>
      <c r="R613" s="1"/>
      <c r="S613" s="1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35"/>
      <c r="AM613" s="135"/>
      <c r="AN613" s="135"/>
      <c r="AO613" s="135"/>
      <c r="AP613" s="135"/>
      <c r="AQ613" s="135"/>
      <c r="AR613" s="135"/>
      <c r="AS613" s="135"/>
      <c r="AT613" s="135"/>
    </row>
    <row r="614" spans="1:46" ht="12.75" customHeight="1">
      <c r="A614" s="135"/>
      <c r="B614" s="135"/>
      <c r="C614" s="135"/>
      <c r="D614" s="135"/>
      <c r="E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"/>
      <c r="Q614" s="1"/>
      <c r="R614" s="1"/>
      <c r="S614" s="1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  <c r="AM614" s="135"/>
      <c r="AN614" s="135"/>
      <c r="AO614" s="135"/>
      <c r="AP614" s="135"/>
      <c r="AQ614" s="135"/>
      <c r="AR614" s="135"/>
      <c r="AS614" s="135"/>
      <c r="AT614" s="135"/>
    </row>
    <row r="615" spans="1:46" ht="12.75" customHeight="1">
      <c r="A615" s="135"/>
      <c r="B615" s="135"/>
      <c r="C615" s="135"/>
      <c r="D615" s="135"/>
      <c r="E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"/>
      <c r="Q615" s="1"/>
      <c r="R615" s="1"/>
      <c r="S615" s="1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35"/>
      <c r="AM615" s="135"/>
      <c r="AN615" s="135"/>
      <c r="AO615" s="135"/>
      <c r="AP615" s="135"/>
      <c r="AQ615" s="135"/>
      <c r="AR615" s="135"/>
      <c r="AS615" s="135"/>
      <c r="AT615" s="135"/>
    </row>
    <row r="616" spans="1:46" ht="12.75" customHeight="1">
      <c r="A616" s="135"/>
      <c r="B616" s="135"/>
      <c r="C616" s="135"/>
      <c r="D616" s="135"/>
      <c r="E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"/>
      <c r="Q616" s="1"/>
      <c r="R616" s="1"/>
      <c r="S616" s="1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  <c r="AM616" s="135"/>
      <c r="AN616" s="135"/>
      <c r="AO616" s="135"/>
      <c r="AP616" s="135"/>
      <c r="AQ616" s="135"/>
      <c r="AR616" s="135"/>
      <c r="AS616" s="135"/>
      <c r="AT616" s="135"/>
    </row>
    <row r="617" spans="1:46" ht="12.75" customHeight="1">
      <c r="A617" s="135"/>
      <c r="B617" s="135"/>
      <c r="C617" s="135"/>
      <c r="D617" s="135"/>
      <c r="E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"/>
      <c r="Q617" s="1"/>
      <c r="R617" s="1"/>
      <c r="S617" s="1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35"/>
      <c r="AM617" s="135"/>
      <c r="AN617" s="135"/>
      <c r="AO617" s="135"/>
      <c r="AP617" s="135"/>
      <c r="AQ617" s="135"/>
      <c r="AR617" s="135"/>
      <c r="AS617" s="135"/>
      <c r="AT617" s="135"/>
    </row>
    <row r="618" spans="1:46" ht="12.75" customHeight="1">
      <c r="A618" s="135"/>
      <c r="B618" s="135"/>
      <c r="C618" s="135"/>
      <c r="D618" s="135"/>
      <c r="E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"/>
      <c r="Q618" s="1"/>
      <c r="R618" s="1"/>
      <c r="S618" s="1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  <c r="AM618" s="135"/>
      <c r="AN618" s="135"/>
      <c r="AO618" s="135"/>
      <c r="AP618" s="135"/>
      <c r="AQ618" s="135"/>
      <c r="AR618" s="135"/>
      <c r="AS618" s="135"/>
      <c r="AT618" s="135"/>
    </row>
    <row r="619" spans="1:46" ht="12.75" customHeight="1">
      <c r="A619" s="135"/>
      <c r="B619" s="135"/>
      <c r="C619" s="135"/>
      <c r="D619" s="135"/>
      <c r="E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"/>
      <c r="Q619" s="1"/>
      <c r="R619" s="1"/>
      <c r="S619" s="1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35"/>
      <c r="AM619" s="135"/>
      <c r="AN619" s="135"/>
      <c r="AO619" s="135"/>
      <c r="AP619" s="135"/>
      <c r="AQ619" s="135"/>
      <c r="AR619" s="135"/>
      <c r="AS619" s="135"/>
      <c r="AT619" s="135"/>
    </row>
    <row r="620" spans="1:46" ht="12.75" customHeight="1">
      <c r="A620" s="135"/>
      <c r="B620" s="135"/>
      <c r="C620" s="135"/>
      <c r="D620" s="135"/>
      <c r="E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"/>
      <c r="Q620" s="1"/>
      <c r="R620" s="1"/>
      <c r="S620" s="1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  <c r="AM620" s="135"/>
      <c r="AN620" s="135"/>
      <c r="AO620" s="135"/>
      <c r="AP620" s="135"/>
      <c r="AQ620" s="135"/>
      <c r="AR620" s="135"/>
      <c r="AS620" s="135"/>
      <c r="AT620" s="135"/>
    </row>
    <row r="621" spans="1:46" ht="12.75" customHeight="1">
      <c r="A621" s="135"/>
      <c r="B621" s="135"/>
      <c r="C621" s="135"/>
      <c r="D621" s="135"/>
      <c r="E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"/>
      <c r="Q621" s="1"/>
      <c r="R621" s="1"/>
      <c r="S621" s="1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35"/>
      <c r="AM621" s="135"/>
      <c r="AN621" s="135"/>
      <c r="AO621" s="135"/>
      <c r="AP621" s="135"/>
      <c r="AQ621" s="135"/>
      <c r="AR621" s="135"/>
      <c r="AS621" s="135"/>
      <c r="AT621" s="135"/>
    </row>
    <row r="622" spans="1:46" ht="12.75" customHeight="1">
      <c r="A622" s="135"/>
      <c r="B622" s="135"/>
      <c r="C622" s="135"/>
      <c r="D622" s="135"/>
      <c r="E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"/>
      <c r="Q622" s="1"/>
      <c r="R622" s="1"/>
      <c r="S622" s="1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  <c r="AM622" s="135"/>
      <c r="AN622" s="135"/>
      <c r="AO622" s="135"/>
      <c r="AP622" s="135"/>
      <c r="AQ622" s="135"/>
      <c r="AR622" s="135"/>
      <c r="AS622" s="135"/>
      <c r="AT622" s="135"/>
    </row>
    <row r="623" spans="1:46" ht="12.75" customHeight="1">
      <c r="A623" s="135"/>
      <c r="B623" s="135"/>
      <c r="C623" s="135"/>
      <c r="D623" s="135"/>
      <c r="E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"/>
      <c r="Q623" s="1"/>
      <c r="R623" s="1"/>
      <c r="S623" s="1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35"/>
      <c r="AM623" s="135"/>
      <c r="AN623" s="135"/>
      <c r="AO623" s="135"/>
      <c r="AP623" s="135"/>
      <c r="AQ623" s="135"/>
      <c r="AR623" s="135"/>
      <c r="AS623" s="135"/>
      <c r="AT623" s="135"/>
    </row>
    <row r="624" spans="1:46" ht="12.75" customHeight="1">
      <c r="A624" s="135"/>
      <c r="B624" s="135"/>
      <c r="C624" s="135"/>
      <c r="D624" s="135"/>
      <c r="E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"/>
      <c r="Q624" s="1"/>
      <c r="R624" s="1"/>
      <c r="S624" s="1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  <c r="AM624" s="135"/>
      <c r="AN624" s="135"/>
      <c r="AO624" s="135"/>
      <c r="AP624" s="135"/>
      <c r="AQ624" s="135"/>
      <c r="AR624" s="135"/>
      <c r="AS624" s="135"/>
      <c r="AT624" s="135"/>
    </row>
    <row r="625" spans="1:46" ht="12.75" customHeight="1">
      <c r="A625" s="135"/>
      <c r="B625" s="135"/>
      <c r="C625" s="135"/>
      <c r="D625" s="135"/>
      <c r="E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"/>
      <c r="Q625" s="1"/>
      <c r="R625" s="1"/>
      <c r="S625" s="1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35"/>
      <c r="AM625" s="135"/>
      <c r="AN625" s="135"/>
      <c r="AO625" s="135"/>
      <c r="AP625" s="135"/>
      <c r="AQ625" s="135"/>
      <c r="AR625" s="135"/>
      <c r="AS625" s="135"/>
      <c r="AT625" s="135"/>
    </row>
    <row r="626" spans="1:46" ht="12.75" customHeight="1">
      <c r="A626" s="135"/>
      <c r="B626" s="135"/>
      <c r="C626" s="135"/>
      <c r="D626" s="135"/>
      <c r="E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"/>
      <c r="Q626" s="1"/>
      <c r="R626" s="1"/>
      <c r="S626" s="1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  <c r="AM626" s="135"/>
      <c r="AN626" s="135"/>
      <c r="AO626" s="135"/>
      <c r="AP626" s="135"/>
      <c r="AQ626" s="135"/>
      <c r="AR626" s="135"/>
      <c r="AS626" s="135"/>
      <c r="AT626" s="135"/>
    </row>
    <row r="627" spans="1:46" ht="12.75" customHeight="1">
      <c r="A627" s="135"/>
      <c r="B627" s="135"/>
      <c r="C627" s="135"/>
      <c r="D627" s="135"/>
      <c r="E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"/>
      <c r="Q627" s="1"/>
      <c r="R627" s="1"/>
      <c r="S627" s="1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35"/>
      <c r="AM627" s="135"/>
      <c r="AN627" s="135"/>
      <c r="AO627" s="135"/>
      <c r="AP627" s="135"/>
      <c r="AQ627" s="135"/>
      <c r="AR627" s="135"/>
      <c r="AS627" s="135"/>
      <c r="AT627" s="135"/>
    </row>
    <row r="628" spans="1:46" ht="12.75" customHeight="1">
      <c r="A628" s="135"/>
      <c r="B628" s="135"/>
      <c r="C628" s="135"/>
      <c r="D628" s="135"/>
      <c r="E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"/>
      <c r="Q628" s="1"/>
      <c r="R628" s="1"/>
      <c r="S628" s="1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  <c r="AM628" s="135"/>
      <c r="AN628" s="135"/>
      <c r="AO628" s="135"/>
      <c r="AP628" s="135"/>
      <c r="AQ628" s="135"/>
      <c r="AR628" s="135"/>
      <c r="AS628" s="135"/>
      <c r="AT628" s="135"/>
    </row>
    <row r="629" spans="1:46" ht="12.75" customHeight="1">
      <c r="A629" s="135"/>
      <c r="B629" s="135"/>
      <c r="C629" s="135"/>
      <c r="D629" s="135"/>
      <c r="E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"/>
      <c r="Q629" s="1"/>
      <c r="R629" s="1"/>
      <c r="S629" s="1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  <c r="AM629" s="135"/>
      <c r="AN629" s="135"/>
      <c r="AO629" s="135"/>
      <c r="AP629" s="135"/>
      <c r="AQ629" s="135"/>
      <c r="AR629" s="135"/>
      <c r="AS629" s="135"/>
      <c r="AT629" s="135"/>
    </row>
    <row r="630" spans="1:46" ht="12.75" customHeight="1">
      <c r="A630" s="135"/>
      <c r="B630" s="135"/>
      <c r="C630" s="135"/>
      <c r="D630" s="135"/>
      <c r="E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"/>
      <c r="Q630" s="1"/>
      <c r="R630" s="1"/>
      <c r="S630" s="1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  <c r="AM630" s="135"/>
      <c r="AN630" s="135"/>
      <c r="AO630" s="135"/>
      <c r="AP630" s="135"/>
      <c r="AQ630" s="135"/>
      <c r="AR630" s="135"/>
      <c r="AS630" s="135"/>
      <c r="AT630" s="135"/>
    </row>
    <row r="631" spans="1:46" ht="12.75" customHeight="1">
      <c r="A631" s="135"/>
      <c r="B631" s="135"/>
      <c r="C631" s="135"/>
      <c r="D631" s="135"/>
      <c r="E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"/>
      <c r="Q631" s="1"/>
      <c r="R631" s="1"/>
      <c r="S631" s="1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  <c r="AM631" s="135"/>
      <c r="AN631" s="135"/>
      <c r="AO631" s="135"/>
      <c r="AP631" s="135"/>
      <c r="AQ631" s="135"/>
      <c r="AR631" s="135"/>
      <c r="AS631" s="135"/>
      <c r="AT631" s="135"/>
    </row>
    <row r="632" spans="1:46" ht="12.75" customHeight="1">
      <c r="A632" s="135"/>
      <c r="B632" s="135"/>
      <c r="C632" s="135"/>
      <c r="D632" s="135"/>
      <c r="E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"/>
      <c r="Q632" s="1"/>
      <c r="R632" s="1"/>
      <c r="S632" s="1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  <c r="AM632" s="135"/>
      <c r="AN632" s="135"/>
      <c r="AO632" s="135"/>
      <c r="AP632" s="135"/>
      <c r="AQ632" s="135"/>
      <c r="AR632" s="135"/>
      <c r="AS632" s="135"/>
      <c r="AT632" s="135"/>
    </row>
    <row r="633" spans="1:46" ht="12.75" customHeight="1">
      <c r="A633" s="135"/>
      <c r="B633" s="135"/>
      <c r="C633" s="135"/>
      <c r="D633" s="135"/>
      <c r="E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"/>
      <c r="Q633" s="1"/>
      <c r="R633" s="1"/>
      <c r="S633" s="1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35"/>
      <c r="AM633" s="135"/>
      <c r="AN633" s="135"/>
      <c r="AO633" s="135"/>
      <c r="AP633" s="135"/>
      <c r="AQ633" s="135"/>
      <c r="AR633" s="135"/>
      <c r="AS633" s="135"/>
      <c r="AT633" s="135"/>
    </row>
    <row r="634" spans="1:46" ht="12.75" customHeight="1">
      <c r="A634" s="135"/>
      <c r="B634" s="135"/>
      <c r="C634" s="135"/>
      <c r="D634" s="135"/>
      <c r="E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"/>
      <c r="Q634" s="1"/>
      <c r="R634" s="1"/>
      <c r="S634" s="1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  <c r="AM634" s="135"/>
      <c r="AN634" s="135"/>
      <c r="AO634" s="135"/>
      <c r="AP634" s="135"/>
      <c r="AQ634" s="135"/>
      <c r="AR634" s="135"/>
      <c r="AS634" s="135"/>
      <c r="AT634" s="135"/>
    </row>
    <row r="635" spans="1:46" ht="12.75" customHeight="1">
      <c r="A635" s="135"/>
      <c r="B635" s="135"/>
      <c r="C635" s="135"/>
      <c r="D635" s="135"/>
      <c r="E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"/>
      <c r="Q635" s="1"/>
      <c r="R635" s="1"/>
      <c r="S635" s="1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35"/>
      <c r="AM635" s="135"/>
      <c r="AN635" s="135"/>
      <c r="AO635" s="135"/>
      <c r="AP635" s="135"/>
      <c r="AQ635" s="135"/>
      <c r="AR635" s="135"/>
      <c r="AS635" s="135"/>
      <c r="AT635" s="135"/>
    </row>
    <row r="636" spans="1:46" ht="12.75" customHeight="1">
      <c r="A636" s="135"/>
      <c r="B636" s="135"/>
      <c r="C636" s="135"/>
      <c r="D636" s="135"/>
      <c r="E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"/>
      <c r="Q636" s="1"/>
      <c r="R636" s="1"/>
      <c r="S636" s="1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  <c r="AM636" s="135"/>
      <c r="AN636" s="135"/>
      <c r="AO636" s="135"/>
      <c r="AP636" s="135"/>
      <c r="AQ636" s="135"/>
      <c r="AR636" s="135"/>
      <c r="AS636" s="135"/>
      <c r="AT636" s="135"/>
    </row>
    <row r="637" spans="1:46" ht="12.75" customHeight="1">
      <c r="A637" s="135"/>
      <c r="B637" s="135"/>
      <c r="C637" s="135"/>
      <c r="D637" s="135"/>
      <c r="E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"/>
      <c r="Q637" s="1"/>
      <c r="R637" s="1"/>
      <c r="S637" s="1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35"/>
      <c r="AM637" s="135"/>
      <c r="AN637" s="135"/>
      <c r="AO637" s="135"/>
      <c r="AP637" s="135"/>
      <c r="AQ637" s="135"/>
      <c r="AR637" s="135"/>
      <c r="AS637" s="135"/>
      <c r="AT637" s="135"/>
    </row>
    <row r="638" spans="1:46" ht="12.75" customHeight="1">
      <c r="A638" s="135"/>
      <c r="B638" s="135"/>
      <c r="C638" s="135"/>
      <c r="D638" s="135"/>
      <c r="E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"/>
      <c r="Q638" s="1"/>
      <c r="R638" s="1"/>
      <c r="S638" s="1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  <c r="AM638" s="135"/>
      <c r="AN638" s="135"/>
      <c r="AO638" s="135"/>
      <c r="AP638" s="135"/>
      <c r="AQ638" s="135"/>
      <c r="AR638" s="135"/>
      <c r="AS638" s="135"/>
      <c r="AT638" s="135"/>
    </row>
    <row r="639" spans="1:46" ht="12.75" customHeight="1">
      <c r="A639" s="135"/>
      <c r="B639" s="135"/>
      <c r="C639" s="135"/>
      <c r="D639" s="135"/>
      <c r="E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"/>
      <c r="Q639" s="1"/>
      <c r="R639" s="1"/>
      <c r="S639" s="1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35"/>
      <c r="AM639" s="135"/>
      <c r="AN639" s="135"/>
      <c r="AO639" s="135"/>
      <c r="AP639" s="135"/>
      <c r="AQ639" s="135"/>
      <c r="AR639" s="135"/>
      <c r="AS639" s="135"/>
      <c r="AT639" s="135"/>
    </row>
    <row r="640" spans="1:46" ht="12.75" customHeight="1">
      <c r="A640" s="135"/>
      <c r="B640" s="135"/>
      <c r="C640" s="135"/>
      <c r="D640" s="135"/>
      <c r="E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"/>
      <c r="Q640" s="1"/>
      <c r="R640" s="1"/>
      <c r="S640" s="1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  <c r="AM640" s="135"/>
      <c r="AN640" s="135"/>
      <c r="AO640" s="135"/>
      <c r="AP640" s="135"/>
      <c r="AQ640" s="135"/>
      <c r="AR640" s="135"/>
      <c r="AS640" s="135"/>
      <c r="AT640" s="135"/>
    </row>
    <row r="641" spans="1:46" ht="12.75" customHeight="1">
      <c r="A641" s="135"/>
      <c r="B641" s="135"/>
      <c r="C641" s="135"/>
      <c r="D641" s="135"/>
      <c r="E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"/>
      <c r="Q641" s="1"/>
      <c r="R641" s="1"/>
      <c r="S641" s="1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  <c r="AM641" s="135"/>
      <c r="AN641" s="135"/>
      <c r="AO641" s="135"/>
      <c r="AP641" s="135"/>
      <c r="AQ641" s="135"/>
      <c r="AR641" s="135"/>
      <c r="AS641" s="135"/>
      <c r="AT641" s="135"/>
    </row>
    <row r="642" spans="1:46" ht="12.75" customHeight="1">
      <c r="A642" s="135"/>
      <c r="B642" s="135"/>
      <c r="C642" s="135"/>
      <c r="D642" s="135"/>
      <c r="E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"/>
      <c r="Q642" s="1"/>
      <c r="R642" s="1"/>
      <c r="S642" s="1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  <c r="AM642" s="135"/>
      <c r="AN642" s="135"/>
      <c r="AO642" s="135"/>
      <c r="AP642" s="135"/>
      <c r="AQ642" s="135"/>
      <c r="AR642" s="135"/>
      <c r="AS642" s="135"/>
      <c r="AT642" s="135"/>
    </row>
    <row r="643" spans="1:46" ht="12.75" customHeight="1">
      <c r="A643" s="135"/>
      <c r="B643" s="135"/>
      <c r="C643" s="135"/>
      <c r="D643" s="135"/>
      <c r="E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"/>
      <c r="Q643" s="1"/>
      <c r="R643" s="1"/>
      <c r="S643" s="1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  <c r="AJ643" s="135"/>
      <c r="AK643" s="135"/>
      <c r="AL643" s="135"/>
      <c r="AM643" s="135"/>
      <c r="AN643" s="135"/>
      <c r="AO643" s="135"/>
      <c r="AP643" s="135"/>
      <c r="AQ643" s="135"/>
      <c r="AR643" s="135"/>
      <c r="AS643" s="135"/>
      <c r="AT643" s="135"/>
    </row>
    <row r="644" spans="1:46" ht="12.75" customHeight="1">
      <c r="A644" s="135"/>
      <c r="B644" s="135"/>
      <c r="C644" s="135"/>
      <c r="D644" s="135"/>
      <c r="E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"/>
      <c r="Q644" s="1"/>
      <c r="R644" s="1"/>
      <c r="S644" s="1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  <c r="AM644" s="135"/>
      <c r="AN644" s="135"/>
      <c r="AO644" s="135"/>
      <c r="AP644" s="135"/>
      <c r="AQ644" s="135"/>
      <c r="AR644" s="135"/>
      <c r="AS644" s="135"/>
      <c r="AT644" s="135"/>
    </row>
    <row r="645" spans="1:46" ht="12.75" customHeight="1">
      <c r="A645" s="135"/>
      <c r="B645" s="135"/>
      <c r="C645" s="135"/>
      <c r="D645" s="135"/>
      <c r="E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"/>
      <c r="Q645" s="1"/>
      <c r="R645" s="1"/>
      <c r="S645" s="1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  <c r="AK645" s="135"/>
      <c r="AL645" s="135"/>
      <c r="AM645" s="135"/>
      <c r="AN645" s="135"/>
      <c r="AO645" s="135"/>
      <c r="AP645" s="135"/>
      <c r="AQ645" s="135"/>
      <c r="AR645" s="135"/>
      <c r="AS645" s="135"/>
      <c r="AT645" s="135"/>
    </row>
    <row r="646" spans="1:46" ht="12.75" customHeight="1">
      <c r="A646" s="135"/>
      <c r="B646" s="135"/>
      <c r="C646" s="135"/>
      <c r="D646" s="135"/>
      <c r="E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"/>
      <c r="Q646" s="1"/>
      <c r="R646" s="1"/>
      <c r="S646" s="1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  <c r="AM646" s="135"/>
      <c r="AN646" s="135"/>
      <c r="AO646" s="135"/>
      <c r="AP646" s="135"/>
      <c r="AQ646" s="135"/>
      <c r="AR646" s="135"/>
      <c r="AS646" s="135"/>
      <c r="AT646" s="135"/>
    </row>
    <row r="647" spans="1:46" ht="12.75" customHeight="1">
      <c r="A647" s="135"/>
      <c r="B647" s="135"/>
      <c r="C647" s="135"/>
      <c r="D647" s="135"/>
      <c r="E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"/>
      <c r="Q647" s="1"/>
      <c r="R647" s="1"/>
      <c r="S647" s="1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  <c r="AM647" s="135"/>
      <c r="AN647" s="135"/>
      <c r="AO647" s="135"/>
      <c r="AP647" s="135"/>
      <c r="AQ647" s="135"/>
      <c r="AR647" s="135"/>
      <c r="AS647" s="135"/>
      <c r="AT647" s="135"/>
    </row>
    <row r="648" spans="1:46" ht="12.75" customHeight="1">
      <c r="A648" s="135"/>
      <c r="B648" s="135"/>
      <c r="C648" s="135"/>
      <c r="D648" s="135"/>
      <c r="E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"/>
      <c r="Q648" s="1"/>
      <c r="R648" s="1"/>
      <c r="S648" s="1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  <c r="AM648" s="135"/>
      <c r="AN648" s="135"/>
      <c r="AO648" s="135"/>
      <c r="AP648" s="135"/>
      <c r="AQ648" s="135"/>
      <c r="AR648" s="135"/>
      <c r="AS648" s="135"/>
      <c r="AT648" s="135"/>
    </row>
    <row r="649" spans="1:46" ht="12.75" customHeight="1">
      <c r="A649" s="135"/>
      <c r="B649" s="135"/>
      <c r="C649" s="135"/>
      <c r="D649" s="135"/>
      <c r="E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"/>
      <c r="Q649" s="1"/>
      <c r="R649" s="1"/>
      <c r="S649" s="1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  <c r="AJ649" s="135"/>
      <c r="AK649" s="135"/>
      <c r="AL649" s="135"/>
      <c r="AM649" s="135"/>
      <c r="AN649" s="135"/>
      <c r="AO649" s="135"/>
      <c r="AP649" s="135"/>
      <c r="AQ649" s="135"/>
      <c r="AR649" s="135"/>
      <c r="AS649" s="135"/>
      <c r="AT649" s="135"/>
    </row>
    <row r="650" spans="1:46" ht="12.75" customHeight="1">
      <c r="A650" s="135"/>
      <c r="B650" s="135"/>
      <c r="C650" s="135"/>
      <c r="D650" s="135"/>
      <c r="E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"/>
      <c r="Q650" s="1"/>
      <c r="R650" s="1"/>
      <c r="S650" s="1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  <c r="AM650" s="135"/>
      <c r="AN650" s="135"/>
      <c r="AO650" s="135"/>
      <c r="AP650" s="135"/>
      <c r="AQ650" s="135"/>
      <c r="AR650" s="135"/>
      <c r="AS650" s="135"/>
      <c r="AT650" s="135"/>
    </row>
    <row r="651" spans="1:46" ht="12.75" customHeight="1">
      <c r="A651" s="135"/>
      <c r="B651" s="135"/>
      <c r="C651" s="135"/>
      <c r="D651" s="135"/>
      <c r="E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"/>
      <c r="Q651" s="1"/>
      <c r="R651" s="1"/>
      <c r="S651" s="1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  <c r="AM651" s="135"/>
      <c r="AN651" s="135"/>
      <c r="AO651" s="135"/>
      <c r="AP651" s="135"/>
      <c r="AQ651" s="135"/>
      <c r="AR651" s="135"/>
      <c r="AS651" s="135"/>
      <c r="AT651" s="135"/>
    </row>
    <row r="652" spans="1:46" ht="12.75" customHeight="1">
      <c r="A652" s="135"/>
      <c r="B652" s="135"/>
      <c r="C652" s="135"/>
      <c r="D652" s="135"/>
      <c r="E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"/>
      <c r="Q652" s="1"/>
      <c r="R652" s="1"/>
      <c r="S652" s="1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  <c r="AM652" s="135"/>
      <c r="AN652" s="135"/>
      <c r="AO652" s="135"/>
      <c r="AP652" s="135"/>
      <c r="AQ652" s="135"/>
      <c r="AR652" s="135"/>
      <c r="AS652" s="135"/>
      <c r="AT652" s="135"/>
    </row>
    <row r="653" spans="1:46" ht="12.75" customHeight="1">
      <c r="A653" s="135"/>
      <c r="B653" s="135"/>
      <c r="C653" s="135"/>
      <c r="D653" s="135"/>
      <c r="E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"/>
      <c r="Q653" s="1"/>
      <c r="R653" s="1"/>
      <c r="S653" s="1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  <c r="AM653" s="135"/>
      <c r="AN653" s="135"/>
      <c r="AO653" s="135"/>
      <c r="AP653" s="135"/>
      <c r="AQ653" s="135"/>
      <c r="AR653" s="135"/>
      <c r="AS653" s="135"/>
      <c r="AT653" s="135"/>
    </row>
    <row r="654" spans="1:46" ht="12.75" customHeight="1">
      <c r="A654" s="135"/>
      <c r="B654" s="135"/>
      <c r="C654" s="135"/>
      <c r="D654" s="135"/>
      <c r="E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"/>
      <c r="Q654" s="1"/>
      <c r="R654" s="1"/>
      <c r="S654" s="1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  <c r="AM654" s="135"/>
      <c r="AN654" s="135"/>
      <c r="AO654" s="135"/>
      <c r="AP654" s="135"/>
      <c r="AQ654" s="135"/>
      <c r="AR654" s="135"/>
      <c r="AS654" s="135"/>
      <c r="AT654" s="135"/>
    </row>
    <row r="655" spans="1:46" ht="12.75" customHeight="1">
      <c r="A655" s="135"/>
      <c r="B655" s="135"/>
      <c r="C655" s="135"/>
      <c r="D655" s="135"/>
      <c r="E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"/>
      <c r="Q655" s="1"/>
      <c r="R655" s="1"/>
      <c r="S655" s="1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  <c r="AM655" s="135"/>
      <c r="AN655" s="135"/>
      <c r="AO655" s="135"/>
      <c r="AP655" s="135"/>
      <c r="AQ655" s="135"/>
      <c r="AR655" s="135"/>
      <c r="AS655" s="135"/>
      <c r="AT655" s="135"/>
    </row>
    <row r="656" spans="1:46" ht="12.75" customHeight="1">
      <c r="A656" s="135"/>
      <c r="B656" s="135"/>
      <c r="C656" s="135"/>
      <c r="D656" s="135"/>
      <c r="E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"/>
      <c r="Q656" s="1"/>
      <c r="R656" s="1"/>
      <c r="S656" s="1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  <c r="AM656" s="135"/>
      <c r="AN656" s="135"/>
      <c r="AO656" s="135"/>
      <c r="AP656" s="135"/>
      <c r="AQ656" s="135"/>
      <c r="AR656" s="135"/>
      <c r="AS656" s="135"/>
      <c r="AT656" s="135"/>
    </row>
    <row r="657" spans="1:46" ht="12.75" customHeight="1">
      <c r="A657" s="135"/>
      <c r="B657" s="135"/>
      <c r="C657" s="135"/>
      <c r="D657" s="135"/>
      <c r="E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"/>
      <c r="Q657" s="1"/>
      <c r="R657" s="1"/>
      <c r="S657" s="1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  <c r="AM657" s="135"/>
      <c r="AN657" s="135"/>
      <c r="AO657" s="135"/>
      <c r="AP657" s="135"/>
      <c r="AQ657" s="135"/>
      <c r="AR657" s="135"/>
      <c r="AS657" s="135"/>
      <c r="AT657" s="135"/>
    </row>
    <row r="658" spans="1:46" ht="12.75" customHeight="1">
      <c r="A658" s="135"/>
      <c r="B658" s="135"/>
      <c r="C658" s="135"/>
      <c r="D658" s="135"/>
      <c r="E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"/>
      <c r="Q658" s="1"/>
      <c r="R658" s="1"/>
      <c r="S658" s="1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  <c r="AM658" s="135"/>
      <c r="AN658" s="135"/>
      <c r="AO658" s="135"/>
      <c r="AP658" s="135"/>
      <c r="AQ658" s="135"/>
      <c r="AR658" s="135"/>
      <c r="AS658" s="135"/>
      <c r="AT658" s="135"/>
    </row>
    <row r="659" spans="1:46" ht="12.75" customHeight="1">
      <c r="A659" s="135"/>
      <c r="B659" s="135"/>
      <c r="C659" s="135"/>
      <c r="D659" s="135"/>
      <c r="E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"/>
      <c r="Q659" s="1"/>
      <c r="R659" s="1"/>
      <c r="S659" s="1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  <c r="AM659" s="135"/>
      <c r="AN659" s="135"/>
      <c r="AO659" s="135"/>
      <c r="AP659" s="135"/>
      <c r="AQ659" s="135"/>
      <c r="AR659" s="135"/>
      <c r="AS659" s="135"/>
      <c r="AT659" s="135"/>
    </row>
    <row r="660" spans="1:46" ht="12.75" customHeight="1">
      <c r="A660" s="135"/>
      <c r="B660" s="135"/>
      <c r="C660" s="135"/>
      <c r="D660" s="135"/>
      <c r="E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"/>
      <c r="Q660" s="1"/>
      <c r="R660" s="1"/>
      <c r="S660" s="1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  <c r="AM660" s="135"/>
      <c r="AN660" s="135"/>
      <c r="AO660" s="135"/>
      <c r="AP660" s="135"/>
      <c r="AQ660" s="135"/>
      <c r="AR660" s="135"/>
      <c r="AS660" s="135"/>
      <c r="AT660" s="135"/>
    </row>
    <row r="661" spans="1:46" ht="12.75" customHeight="1">
      <c r="A661" s="135"/>
      <c r="B661" s="135"/>
      <c r="C661" s="135"/>
      <c r="D661" s="135"/>
      <c r="E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"/>
      <c r="Q661" s="1"/>
      <c r="R661" s="1"/>
      <c r="S661" s="1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  <c r="AJ661" s="135"/>
      <c r="AK661" s="135"/>
      <c r="AL661" s="135"/>
      <c r="AM661" s="135"/>
      <c r="AN661" s="135"/>
      <c r="AO661" s="135"/>
      <c r="AP661" s="135"/>
      <c r="AQ661" s="135"/>
      <c r="AR661" s="135"/>
      <c r="AS661" s="135"/>
      <c r="AT661" s="135"/>
    </row>
    <row r="662" spans="1:46" ht="12.75" customHeight="1">
      <c r="A662" s="135"/>
      <c r="B662" s="135"/>
      <c r="C662" s="135"/>
      <c r="D662" s="135"/>
      <c r="E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"/>
      <c r="Q662" s="1"/>
      <c r="R662" s="1"/>
      <c r="S662" s="1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  <c r="AM662" s="135"/>
      <c r="AN662" s="135"/>
      <c r="AO662" s="135"/>
      <c r="AP662" s="135"/>
      <c r="AQ662" s="135"/>
      <c r="AR662" s="135"/>
      <c r="AS662" s="135"/>
      <c r="AT662" s="135"/>
    </row>
    <row r="663" spans="1:46" ht="12.75" customHeight="1">
      <c r="A663" s="135"/>
      <c r="B663" s="135"/>
      <c r="C663" s="135"/>
      <c r="D663" s="135"/>
      <c r="E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"/>
      <c r="Q663" s="1"/>
      <c r="R663" s="1"/>
      <c r="S663" s="1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  <c r="AJ663" s="135"/>
      <c r="AK663" s="135"/>
      <c r="AL663" s="135"/>
      <c r="AM663" s="135"/>
      <c r="AN663" s="135"/>
      <c r="AO663" s="135"/>
      <c r="AP663" s="135"/>
      <c r="AQ663" s="135"/>
      <c r="AR663" s="135"/>
      <c r="AS663" s="135"/>
      <c r="AT663" s="135"/>
    </row>
    <row r="664" spans="1:46" ht="12.75" customHeight="1">
      <c r="A664" s="135"/>
      <c r="B664" s="135"/>
      <c r="C664" s="135"/>
      <c r="D664" s="135"/>
      <c r="E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"/>
      <c r="Q664" s="1"/>
      <c r="R664" s="1"/>
      <c r="S664" s="1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135"/>
    </row>
    <row r="665" spans="1:46" ht="12.75" customHeight="1">
      <c r="A665" s="135"/>
      <c r="B665" s="135"/>
      <c r="C665" s="135"/>
      <c r="D665" s="135"/>
      <c r="E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"/>
      <c r="Q665" s="1"/>
      <c r="R665" s="1"/>
      <c r="S665" s="1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  <c r="AM665" s="135"/>
      <c r="AN665" s="135"/>
      <c r="AO665" s="135"/>
      <c r="AP665" s="135"/>
      <c r="AQ665" s="135"/>
      <c r="AR665" s="135"/>
      <c r="AS665" s="135"/>
      <c r="AT665" s="135"/>
    </row>
    <row r="666" spans="1:46" ht="12.75" customHeight="1">
      <c r="A666" s="135"/>
      <c r="B666" s="135"/>
      <c r="C666" s="135"/>
      <c r="D666" s="135"/>
      <c r="E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"/>
      <c r="Q666" s="1"/>
      <c r="R666" s="1"/>
      <c r="S666" s="1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  <c r="AM666" s="135"/>
      <c r="AN666" s="135"/>
      <c r="AO666" s="135"/>
      <c r="AP666" s="135"/>
      <c r="AQ666" s="135"/>
      <c r="AR666" s="135"/>
      <c r="AS666" s="135"/>
      <c r="AT666" s="135"/>
    </row>
    <row r="667" spans="1:46" ht="12.75" customHeight="1">
      <c r="A667" s="135"/>
      <c r="B667" s="135"/>
      <c r="C667" s="135"/>
      <c r="D667" s="135"/>
      <c r="E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"/>
      <c r="Q667" s="1"/>
      <c r="R667" s="1"/>
      <c r="S667" s="1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  <c r="AM667" s="135"/>
      <c r="AN667" s="135"/>
      <c r="AO667" s="135"/>
      <c r="AP667" s="135"/>
      <c r="AQ667" s="135"/>
      <c r="AR667" s="135"/>
      <c r="AS667" s="135"/>
      <c r="AT667" s="135"/>
    </row>
    <row r="668" spans="1:46" ht="12.75" customHeight="1">
      <c r="A668" s="135"/>
      <c r="B668" s="135"/>
      <c r="C668" s="135"/>
      <c r="D668" s="135"/>
      <c r="E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"/>
      <c r="Q668" s="1"/>
      <c r="R668" s="1"/>
      <c r="S668" s="1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  <c r="AM668" s="135"/>
      <c r="AN668" s="135"/>
      <c r="AO668" s="135"/>
      <c r="AP668" s="135"/>
      <c r="AQ668" s="135"/>
      <c r="AR668" s="135"/>
      <c r="AS668" s="135"/>
      <c r="AT668" s="135"/>
    </row>
    <row r="669" spans="1:46" ht="12.75" customHeight="1">
      <c r="A669" s="135"/>
      <c r="B669" s="135"/>
      <c r="C669" s="135"/>
      <c r="D669" s="135"/>
      <c r="E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"/>
      <c r="Q669" s="1"/>
      <c r="R669" s="1"/>
      <c r="S669" s="1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  <c r="AJ669" s="135"/>
      <c r="AK669" s="135"/>
      <c r="AL669" s="135"/>
      <c r="AM669" s="135"/>
      <c r="AN669" s="135"/>
      <c r="AO669" s="135"/>
      <c r="AP669" s="135"/>
      <c r="AQ669" s="135"/>
      <c r="AR669" s="135"/>
      <c r="AS669" s="135"/>
      <c r="AT669" s="135"/>
    </row>
    <row r="670" spans="1:46" ht="12.75" customHeight="1">
      <c r="A670" s="135"/>
      <c r="B670" s="135"/>
      <c r="C670" s="135"/>
      <c r="D670" s="135"/>
      <c r="E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"/>
      <c r="Q670" s="1"/>
      <c r="R670" s="1"/>
      <c r="S670" s="1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  <c r="AM670" s="135"/>
      <c r="AN670" s="135"/>
      <c r="AO670" s="135"/>
      <c r="AP670" s="135"/>
      <c r="AQ670" s="135"/>
      <c r="AR670" s="135"/>
      <c r="AS670" s="135"/>
      <c r="AT670" s="135"/>
    </row>
    <row r="671" spans="1:46" ht="12.75" customHeight="1">
      <c r="A671" s="135"/>
      <c r="B671" s="135"/>
      <c r="C671" s="135"/>
      <c r="D671" s="135"/>
      <c r="E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"/>
      <c r="Q671" s="1"/>
      <c r="R671" s="1"/>
      <c r="S671" s="1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  <c r="AM671" s="135"/>
      <c r="AN671" s="135"/>
      <c r="AO671" s="135"/>
      <c r="AP671" s="135"/>
      <c r="AQ671" s="135"/>
      <c r="AR671" s="135"/>
      <c r="AS671" s="135"/>
      <c r="AT671" s="135"/>
    </row>
    <row r="672" spans="1:46" ht="12.75" customHeight="1">
      <c r="A672" s="135"/>
      <c r="B672" s="135"/>
      <c r="C672" s="135"/>
      <c r="D672" s="135"/>
      <c r="E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"/>
      <c r="Q672" s="1"/>
      <c r="R672" s="1"/>
      <c r="S672" s="1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  <c r="AM672" s="135"/>
      <c r="AN672" s="135"/>
      <c r="AO672" s="135"/>
      <c r="AP672" s="135"/>
      <c r="AQ672" s="135"/>
      <c r="AR672" s="135"/>
      <c r="AS672" s="135"/>
      <c r="AT672" s="135"/>
    </row>
    <row r="673" spans="1:46" ht="12.75" customHeight="1">
      <c r="A673" s="135"/>
      <c r="B673" s="135"/>
      <c r="C673" s="135"/>
      <c r="D673" s="135"/>
      <c r="E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"/>
      <c r="Q673" s="1"/>
      <c r="R673" s="1"/>
      <c r="S673" s="1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  <c r="AJ673" s="135"/>
      <c r="AK673" s="135"/>
      <c r="AL673" s="135"/>
      <c r="AM673" s="135"/>
      <c r="AN673" s="135"/>
      <c r="AO673" s="135"/>
      <c r="AP673" s="135"/>
      <c r="AQ673" s="135"/>
      <c r="AR673" s="135"/>
      <c r="AS673" s="135"/>
      <c r="AT673" s="135"/>
    </row>
    <row r="674" spans="1:46" ht="12.75" customHeight="1">
      <c r="A674" s="135"/>
      <c r="B674" s="135"/>
      <c r="C674" s="135"/>
      <c r="D674" s="135"/>
      <c r="E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"/>
      <c r="Q674" s="1"/>
      <c r="R674" s="1"/>
      <c r="S674" s="1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  <c r="AM674" s="135"/>
      <c r="AN674" s="135"/>
      <c r="AO674" s="135"/>
      <c r="AP674" s="135"/>
      <c r="AQ674" s="135"/>
      <c r="AR674" s="135"/>
      <c r="AS674" s="135"/>
      <c r="AT674" s="135"/>
    </row>
    <row r="675" spans="1:46" ht="12.75" customHeight="1">
      <c r="A675" s="135"/>
      <c r="B675" s="135"/>
      <c r="C675" s="135"/>
      <c r="D675" s="135"/>
      <c r="E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"/>
      <c r="Q675" s="1"/>
      <c r="R675" s="1"/>
      <c r="S675" s="1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  <c r="AJ675" s="135"/>
      <c r="AK675" s="135"/>
      <c r="AL675" s="135"/>
      <c r="AM675" s="135"/>
      <c r="AN675" s="135"/>
      <c r="AO675" s="135"/>
      <c r="AP675" s="135"/>
      <c r="AQ675" s="135"/>
      <c r="AR675" s="135"/>
      <c r="AS675" s="135"/>
      <c r="AT675" s="135"/>
    </row>
    <row r="676" spans="1:46" ht="12.75" customHeight="1">
      <c r="A676" s="135"/>
      <c r="B676" s="135"/>
      <c r="C676" s="135"/>
      <c r="D676" s="135"/>
      <c r="E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"/>
      <c r="Q676" s="1"/>
      <c r="R676" s="1"/>
      <c r="S676" s="1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  <c r="AM676" s="135"/>
      <c r="AN676" s="135"/>
      <c r="AO676" s="135"/>
      <c r="AP676" s="135"/>
      <c r="AQ676" s="135"/>
      <c r="AR676" s="135"/>
      <c r="AS676" s="135"/>
      <c r="AT676" s="135"/>
    </row>
    <row r="677" spans="1:46" ht="12.75" customHeight="1">
      <c r="A677" s="135"/>
      <c r="B677" s="135"/>
      <c r="C677" s="135"/>
      <c r="D677" s="135"/>
      <c r="E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"/>
      <c r="Q677" s="1"/>
      <c r="R677" s="1"/>
      <c r="S677" s="1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  <c r="AM677" s="135"/>
      <c r="AN677" s="135"/>
      <c r="AO677" s="135"/>
      <c r="AP677" s="135"/>
      <c r="AQ677" s="135"/>
      <c r="AR677" s="135"/>
      <c r="AS677" s="135"/>
      <c r="AT677" s="135"/>
    </row>
    <row r="678" spans="1:46" ht="12.75" customHeight="1">
      <c r="A678" s="135"/>
      <c r="B678" s="135"/>
      <c r="C678" s="135"/>
      <c r="D678" s="135"/>
      <c r="E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"/>
      <c r="Q678" s="1"/>
      <c r="R678" s="1"/>
      <c r="S678" s="1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  <c r="AM678" s="135"/>
      <c r="AN678" s="135"/>
      <c r="AO678" s="135"/>
      <c r="AP678" s="135"/>
      <c r="AQ678" s="135"/>
      <c r="AR678" s="135"/>
      <c r="AS678" s="135"/>
      <c r="AT678" s="135"/>
    </row>
    <row r="679" spans="1:46" ht="12.75" customHeight="1">
      <c r="A679" s="135"/>
      <c r="B679" s="135"/>
      <c r="C679" s="135"/>
      <c r="D679" s="135"/>
      <c r="E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"/>
      <c r="Q679" s="1"/>
      <c r="R679" s="1"/>
      <c r="S679" s="1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  <c r="AM679" s="135"/>
      <c r="AN679" s="135"/>
      <c r="AO679" s="135"/>
      <c r="AP679" s="135"/>
      <c r="AQ679" s="135"/>
      <c r="AR679" s="135"/>
      <c r="AS679" s="135"/>
      <c r="AT679" s="135"/>
    </row>
    <row r="680" spans="1:46" ht="12.75" customHeight="1">
      <c r="A680" s="135"/>
      <c r="B680" s="135"/>
      <c r="C680" s="135"/>
      <c r="D680" s="135"/>
      <c r="E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"/>
      <c r="Q680" s="1"/>
      <c r="R680" s="1"/>
      <c r="S680" s="1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  <c r="AM680" s="135"/>
      <c r="AN680" s="135"/>
      <c r="AO680" s="135"/>
      <c r="AP680" s="135"/>
      <c r="AQ680" s="135"/>
      <c r="AR680" s="135"/>
      <c r="AS680" s="135"/>
      <c r="AT680" s="135"/>
    </row>
    <row r="681" spans="1:46" ht="12.75" customHeight="1">
      <c r="A681" s="135"/>
      <c r="B681" s="135"/>
      <c r="C681" s="135"/>
      <c r="D681" s="135"/>
      <c r="E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"/>
      <c r="Q681" s="1"/>
      <c r="R681" s="1"/>
      <c r="S681" s="1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  <c r="AM681" s="135"/>
      <c r="AN681" s="135"/>
      <c r="AO681" s="135"/>
      <c r="AP681" s="135"/>
      <c r="AQ681" s="135"/>
      <c r="AR681" s="135"/>
      <c r="AS681" s="135"/>
      <c r="AT681" s="135"/>
    </row>
    <row r="682" spans="1:46" ht="12.75" customHeight="1">
      <c r="A682" s="135"/>
      <c r="B682" s="135"/>
      <c r="C682" s="135"/>
      <c r="D682" s="135"/>
      <c r="E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"/>
      <c r="Q682" s="1"/>
      <c r="R682" s="1"/>
      <c r="S682" s="1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  <c r="AM682" s="135"/>
      <c r="AN682" s="135"/>
      <c r="AO682" s="135"/>
      <c r="AP682" s="135"/>
      <c r="AQ682" s="135"/>
      <c r="AR682" s="135"/>
      <c r="AS682" s="135"/>
      <c r="AT682" s="135"/>
    </row>
    <row r="683" spans="1:46" ht="12.75" customHeight="1">
      <c r="A683" s="135"/>
      <c r="B683" s="135"/>
      <c r="C683" s="135"/>
      <c r="D683" s="135"/>
      <c r="E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"/>
      <c r="Q683" s="1"/>
      <c r="R683" s="1"/>
      <c r="S683" s="1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  <c r="AM683" s="135"/>
      <c r="AN683" s="135"/>
      <c r="AO683" s="135"/>
      <c r="AP683" s="135"/>
      <c r="AQ683" s="135"/>
      <c r="AR683" s="135"/>
      <c r="AS683" s="135"/>
      <c r="AT683" s="135"/>
    </row>
    <row r="684" spans="1:46" ht="12.75" customHeight="1">
      <c r="A684" s="135"/>
      <c r="B684" s="135"/>
      <c r="C684" s="135"/>
      <c r="D684" s="135"/>
      <c r="E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"/>
      <c r="Q684" s="1"/>
      <c r="R684" s="1"/>
      <c r="S684" s="1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  <c r="AM684" s="135"/>
      <c r="AN684" s="135"/>
      <c r="AO684" s="135"/>
      <c r="AP684" s="135"/>
      <c r="AQ684" s="135"/>
      <c r="AR684" s="135"/>
      <c r="AS684" s="135"/>
      <c r="AT684" s="135"/>
    </row>
    <row r="685" spans="1:46" ht="12.75" customHeight="1">
      <c r="A685" s="135"/>
      <c r="B685" s="135"/>
      <c r="C685" s="135"/>
      <c r="D685" s="135"/>
      <c r="E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"/>
      <c r="Q685" s="1"/>
      <c r="R685" s="1"/>
      <c r="S685" s="1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  <c r="AM685" s="135"/>
      <c r="AN685" s="135"/>
      <c r="AO685" s="135"/>
      <c r="AP685" s="135"/>
      <c r="AQ685" s="135"/>
      <c r="AR685" s="135"/>
      <c r="AS685" s="135"/>
      <c r="AT685" s="135"/>
    </row>
    <row r="686" spans="1:46" ht="12.75" customHeight="1">
      <c r="A686" s="135"/>
      <c r="B686" s="135"/>
      <c r="C686" s="135"/>
      <c r="D686" s="135"/>
      <c r="E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"/>
      <c r="Q686" s="1"/>
      <c r="R686" s="1"/>
      <c r="S686" s="1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  <c r="AM686" s="135"/>
      <c r="AN686" s="135"/>
      <c r="AO686" s="135"/>
      <c r="AP686" s="135"/>
      <c r="AQ686" s="135"/>
      <c r="AR686" s="135"/>
      <c r="AS686" s="135"/>
      <c r="AT686" s="135"/>
    </row>
    <row r="687" spans="1:46" ht="12.75" customHeight="1">
      <c r="A687" s="135"/>
      <c r="B687" s="135"/>
      <c r="C687" s="135"/>
      <c r="D687" s="135"/>
      <c r="E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"/>
      <c r="Q687" s="1"/>
      <c r="R687" s="1"/>
      <c r="S687" s="1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  <c r="AM687" s="135"/>
      <c r="AN687" s="135"/>
      <c r="AO687" s="135"/>
      <c r="AP687" s="135"/>
      <c r="AQ687" s="135"/>
      <c r="AR687" s="135"/>
      <c r="AS687" s="135"/>
      <c r="AT687" s="135"/>
    </row>
    <row r="688" spans="1:46" ht="12.75" customHeight="1">
      <c r="A688" s="135"/>
      <c r="B688" s="135"/>
      <c r="C688" s="135"/>
      <c r="D688" s="135"/>
      <c r="E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"/>
      <c r="Q688" s="1"/>
      <c r="R688" s="1"/>
      <c r="S688" s="1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  <c r="AM688" s="135"/>
      <c r="AN688" s="135"/>
      <c r="AO688" s="135"/>
      <c r="AP688" s="135"/>
      <c r="AQ688" s="135"/>
      <c r="AR688" s="135"/>
      <c r="AS688" s="135"/>
      <c r="AT688" s="135"/>
    </row>
    <row r="689" spans="1:46" ht="12.75" customHeight="1">
      <c r="A689" s="135"/>
      <c r="B689" s="135"/>
      <c r="C689" s="135"/>
      <c r="D689" s="135"/>
      <c r="E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"/>
      <c r="Q689" s="1"/>
      <c r="R689" s="1"/>
      <c r="S689" s="1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  <c r="AM689" s="135"/>
      <c r="AN689" s="135"/>
      <c r="AO689" s="135"/>
      <c r="AP689" s="135"/>
      <c r="AQ689" s="135"/>
      <c r="AR689" s="135"/>
      <c r="AS689" s="135"/>
      <c r="AT689" s="135"/>
    </row>
    <row r="690" spans="1:46" ht="12.75" customHeight="1">
      <c r="A690" s="135"/>
      <c r="B690" s="135"/>
      <c r="C690" s="135"/>
      <c r="D690" s="135"/>
      <c r="E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"/>
      <c r="Q690" s="1"/>
      <c r="R690" s="1"/>
      <c r="S690" s="1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  <c r="AM690" s="135"/>
      <c r="AN690" s="135"/>
      <c r="AO690" s="135"/>
      <c r="AP690" s="135"/>
      <c r="AQ690" s="135"/>
      <c r="AR690" s="135"/>
      <c r="AS690" s="135"/>
      <c r="AT690" s="135"/>
    </row>
    <row r="691" spans="1:46" ht="12.75" customHeight="1">
      <c r="A691" s="135"/>
      <c r="B691" s="135"/>
      <c r="C691" s="135"/>
      <c r="D691" s="135"/>
      <c r="E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"/>
      <c r="Q691" s="1"/>
      <c r="R691" s="1"/>
      <c r="S691" s="1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  <c r="AM691" s="135"/>
      <c r="AN691" s="135"/>
      <c r="AO691" s="135"/>
      <c r="AP691" s="135"/>
      <c r="AQ691" s="135"/>
      <c r="AR691" s="135"/>
      <c r="AS691" s="135"/>
      <c r="AT691" s="135"/>
    </row>
    <row r="692" spans="1:46" ht="12.75" customHeight="1">
      <c r="A692" s="135"/>
      <c r="B692" s="135"/>
      <c r="C692" s="135"/>
      <c r="D692" s="135"/>
      <c r="E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"/>
      <c r="Q692" s="1"/>
      <c r="R692" s="1"/>
      <c r="S692" s="1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  <c r="AM692" s="135"/>
      <c r="AN692" s="135"/>
      <c r="AO692" s="135"/>
      <c r="AP692" s="135"/>
      <c r="AQ692" s="135"/>
      <c r="AR692" s="135"/>
      <c r="AS692" s="135"/>
      <c r="AT692" s="135"/>
    </row>
    <row r="693" spans="1:46" ht="12.75" customHeight="1">
      <c r="A693" s="135"/>
      <c r="B693" s="135"/>
      <c r="C693" s="135"/>
      <c r="D693" s="135"/>
      <c r="E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"/>
      <c r="Q693" s="1"/>
      <c r="R693" s="1"/>
      <c r="S693" s="1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  <c r="AM693" s="135"/>
      <c r="AN693" s="135"/>
      <c r="AO693" s="135"/>
      <c r="AP693" s="135"/>
      <c r="AQ693" s="135"/>
      <c r="AR693" s="135"/>
      <c r="AS693" s="135"/>
      <c r="AT693" s="135"/>
    </row>
    <row r="694" spans="1:46" ht="12.75" customHeight="1">
      <c r="A694" s="135"/>
      <c r="B694" s="135"/>
      <c r="C694" s="135"/>
      <c r="D694" s="135"/>
      <c r="E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"/>
      <c r="Q694" s="1"/>
      <c r="R694" s="1"/>
      <c r="S694" s="1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  <c r="AM694" s="135"/>
      <c r="AN694" s="135"/>
      <c r="AO694" s="135"/>
      <c r="AP694" s="135"/>
      <c r="AQ694" s="135"/>
      <c r="AR694" s="135"/>
      <c r="AS694" s="135"/>
      <c r="AT694" s="135"/>
    </row>
    <row r="695" spans="1:46" ht="12.75" customHeight="1">
      <c r="A695" s="135"/>
      <c r="B695" s="135"/>
      <c r="C695" s="135"/>
      <c r="D695" s="135"/>
      <c r="E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"/>
      <c r="Q695" s="1"/>
      <c r="R695" s="1"/>
      <c r="S695" s="1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  <c r="AM695" s="135"/>
      <c r="AN695" s="135"/>
      <c r="AO695" s="135"/>
      <c r="AP695" s="135"/>
      <c r="AQ695" s="135"/>
      <c r="AR695" s="135"/>
      <c r="AS695" s="135"/>
      <c r="AT695" s="135"/>
    </row>
    <row r="696" spans="1:46" ht="12.75" customHeight="1">
      <c r="A696" s="135"/>
      <c r="B696" s="135"/>
      <c r="C696" s="135"/>
      <c r="D696" s="135"/>
      <c r="E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"/>
      <c r="Q696" s="1"/>
      <c r="R696" s="1"/>
      <c r="S696" s="1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  <c r="AM696" s="135"/>
      <c r="AN696" s="135"/>
      <c r="AO696" s="135"/>
      <c r="AP696" s="135"/>
      <c r="AQ696" s="135"/>
      <c r="AR696" s="135"/>
      <c r="AS696" s="135"/>
      <c r="AT696" s="135"/>
    </row>
    <row r="697" spans="1:46" ht="12.75" customHeight="1">
      <c r="A697" s="135"/>
      <c r="B697" s="135"/>
      <c r="C697" s="135"/>
      <c r="D697" s="135"/>
      <c r="E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"/>
      <c r="Q697" s="1"/>
      <c r="R697" s="1"/>
      <c r="S697" s="1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  <c r="AM697" s="135"/>
      <c r="AN697" s="135"/>
      <c r="AO697" s="135"/>
      <c r="AP697" s="135"/>
      <c r="AQ697" s="135"/>
      <c r="AR697" s="135"/>
      <c r="AS697" s="135"/>
      <c r="AT697" s="135"/>
    </row>
    <row r="698" spans="1:46" ht="12.75" customHeight="1">
      <c r="A698" s="135"/>
      <c r="B698" s="135"/>
      <c r="C698" s="135"/>
      <c r="D698" s="135"/>
      <c r="E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"/>
      <c r="Q698" s="1"/>
      <c r="R698" s="1"/>
      <c r="S698" s="1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  <c r="AM698" s="135"/>
      <c r="AN698" s="135"/>
      <c r="AO698" s="135"/>
      <c r="AP698" s="135"/>
      <c r="AQ698" s="135"/>
      <c r="AR698" s="135"/>
      <c r="AS698" s="135"/>
      <c r="AT698" s="135"/>
    </row>
    <row r="699" spans="1:46" ht="12.75" customHeight="1">
      <c r="A699" s="135"/>
      <c r="B699" s="135"/>
      <c r="C699" s="135"/>
      <c r="D699" s="135"/>
      <c r="E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"/>
      <c r="Q699" s="1"/>
      <c r="R699" s="1"/>
      <c r="S699" s="1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  <c r="AM699" s="135"/>
      <c r="AN699" s="135"/>
      <c r="AO699" s="135"/>
      <c r="AP699" s="135"/>
      <c r="AQ699" s="135"/>
      <c r="AR699" s="135"/>
      <c r="AS699" s="135"/>
      <c r="AT699" s="135"/>
    </row>
    <row r="700" spans="1:46" ht="12.75" customHeight="1">
      <c r="A700" s="135"/>
      <c r="B700" s="135"/>
      <c r="C700" s="135"/>
      <c r="D700" s="135"/>
      <c r="E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"/>
      <c r="Q700" s="1"/>
      <c r="R700" s="1"/>
      <c r="S700" s="1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  <c r="AM700" s="135"/>
      <c r="AN700" s="135"/>
      <c r="AO700" s="135"/>
      <c r="AP700" s="135"/>
      <c r="AQ700" s="135"/>
      <c r="AR700" s="135"/>
      <c r="AS700" s="135"/>
      <c r="AT700" s="135"/>
    </row>
    <row r="701" spans="1:46" ht="12.75" customHeight="1">
      <c r="A701" s="135"/>
      <c r="B701" s="135"/>
      <c r="C701" s="135"/>
      <c r="D701" s="135"/>
      <c r="E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"/>
      <c r="Q701" s="1"/>
      <c r="R701" s="1"/>
      <c r="S701" s="1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  <c r="AM701" s="135"/>
      <c r="AN701" s="135"/>
      <c r="AO701" s="135"/>
      <c r="AP701" s="135"/>
      <c r="AQ701" s="135"/>
      <c r="AR701" s="135"/>
      <c r="AS701" s="135"/>
      <c r="AT701" s="135"/>
    </row>
    <row r="702" spans="1:46" ht="12.75" customHeight="1">
      <c r="A702" s="135"/>
      <c r="B702" s="135"/>
      <c r="C702" s="135"/>
      <c r="D702" s="135"/>
      <c r="E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"/>
      <c r="Q702" s="1"/>
      <c r="R702" s="1"/>
      <c r="S702" s="1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  <c r="AM702" s="135"/>
      <c r="AN702" s="135"/>
      <c r="AO702" s="135"/>
      <c r="AP702" s="135"/>
      <c r="AQ702" s="135"/>
      <c r="AR702" s="135"/>
      <c r="AS702" s="135"/>
      <c r="AT702" s="135"/>
    </row>
    <row r="703" spans="1:46" ht="12.75" customHeight="1">
      <c r="A703" s="135"/>
      <c r="B703" s="135"/>
      <c r="C703" s="135"/>
      <c r="D703" s="135"/>
      <c r="E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"/>
      <c r="Q703" s="1"/>
      <c r="R703" s="1"/>
      <c r="S703" s="1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  <c r="AM703" s="135"/>
      <c r="AN703" s="135"/>
      <c r="AO703" s="135"/>
      <c r="AP703" s="135"/>
      <c r="AQ703" s="135"/>
      <c r="AR703" s="135"/>
      <c r="AS703" s="135"/>
      <c r="AT703" s="135"/>
    </row>
    <row r="704" spans="1:46" ht="12.75" customHeight="1">
      <c r="A704" s="135"/>
      <c r="B704" s="135"/>
      <c r="C704" s="135"/>
      <c r="D704" s="135"/>
      <c r="E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"/>
      <c r="Q704" s="1"/>
      <c r="R704" s="1"/>
      <c r="S704" s="1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  <c r="AM704" s="135"/>
      <c r="AN704" s="135"/>
      <c r="AO704" s="135"/>
      <c r="AP704" s="135"/>
      <c r="AQ704" s="135"/>
      <c r="AR704" s="135"/>
      <c r="AS704" s="135"/>
      <c r="AT704" s="135"/>
    </row>
    <row r="705" spans="1:46" ht="12.75" customHeight="1">
      <c r="A705" s="135"/>
      <c r="B705" s="135"/>
      <c r="C705" s="135"/>
      <c r="D705" s="135"/>
      <c r="E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"/>
      <c r="Q705" s="1"/>
      <c r="R705" s="1"/>
      <c r="S705" s="1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  <c r="AM705" s="135"/>
      <c r="AN705" s="135"/>
      <c r="AO705" s="135"/>
      <c r="AP705" s="135"/>
      <c r="AQ705" s="135"/>
      <c r="AR705" s="135"/>
      <c r="AS705" s="135"/>
      <c r="AT705" s="135"/>
    </row>
    <row r="706" spans="1:46" ht="12.75" customHeight="1">
      <c r="A706" s="135"/>
      <c r="B706" s="135"/>
      <c r="C706" s="135"/>
      <c r="D706" s="135"/>
      <c r="E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"/>
      <c r="Q706" s="1"/>
      <c r="R706" s="1"/>
      <c r="S706" s="1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5"/>
      <c r="AM706" s="135"/>
      <c r="AN706" s="135"/>
      <c r="AO706" s="135"/>
      <c r="AP706" s="135"/>
      <c r="AQ706" s="135"/>
      <c r="AR706" s="135"/>
      <c r="AS706" s="135"/>
      <c r="AT706" s="135"/>
    </row>
    <row r="707" spans="1:46" ht="12.75" customHeight="1">
      <c r="A707" s="135"/>
      <c r="B707" s="135"/>
      <c r="C707" s="135"/>
      <c r="D707" s="135"/>
      <c r="E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"/>
      <c r="Q707" s="1"/>
      <c r="R707" s="1"/>
      <c r="S707" s="1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  <c r="AM707" s="135"/>
      <c r="AN707" s="135"/>
      <c r="AO707" s="135"/>
      <c r="AP707" s="135"/>
      <c r="AQ707" s="135"/>
      <c r="AR707" s="135"/>
      <c r="AS707" s="135"/>
      <c r="AT707" s="135"/>
    </row>
    <row r="708" spans="1:46" ht="12.75" customHeight="1">
      <c r="A708" s="135"/>
      <c r="B708" s="135"/>
      <c r="C708" s="135"/>
      <c r="D708" s="135"/>
      <c r="E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"/>
      <c r="Q708" s="1"/>
      <c r="R708" s="1"/>
      <c r="S708" s="1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  <c r="AM708" s="135"/>
      <c r="AN708" s="135"/>
      <c r="AO708" s="135"/>
      <c r="AP708" s="135"/>
      <c r="AQ708" s="135"/>
      <c r="AR708" s="135"/>
      <c r="AS708" s="135"/>
      <c r="AT708" s="135"/>
    </row>
    <row r="709" spans="1:46" ht="12.75" customHeight="1">
      <c r="A709" s="135"/>
      <c r="B709" s="135"/>
      <c r="C709" s="135"/>
      <c r="D709" s="135"/>
      <c r="E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"/>
      <c r="Q709" s="1"/>
      <c r="R709" s="1"/>
      <c r="S709" s="1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  <c r="AJ709" s="135"/>
      <c r="AK709" s="135"/>
      <c r="AL709" s="135"/>
      <c r="AM709" s="135"/>
      <c r="AN709" s="135"/>
      <c r="AO709" s="135"/>
      <c r="AP709" s="135"/>
      <c r="AQ709" s="135"/>
      <c r="AR709" s="135"/>
      <c r="AS709" s="135"/>
      <c r="AT709" s="135"/>
    </row>
    <row r="710" spans="1:46" ht="12.75" customHeight="1">
      <c r="A710" s="135"/>
      <c r="B710" s="135"/>
      <c r="C710" s="135"/>
      <c r="D710" s="135"/>
      <c r="E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"/>
      <c r="Q710" s="1"/>
      <c r="R710" s="1"/>
      <c r="S710" s="1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  <c r="AM710" s="135"/>
      <c r="AN710" s="135"/>
      <c r="AO710" s="135"/>
      <c r="AP710" s="135"/>
      <c r="AQ710" s="135"/>
      <c r="AR710" s="135"/>
      <c r="AS710" s="135"/>
      <c r="AT710" s="135"/>
    </row>
    <row r="711" spans="1:46" ht="12.75" customHeight="1">
      <c r="A711" s="135"/>
      <c r="B711" s="135"/>
      <c r="C711" s="135"/>
      <c r="D711" s="135"/>
      <c r="E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"/>
      <c r="Q711" s="1"/>
      <c r="R711" s="1"/>
      <c r="S711" s="1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  <c r="AJ711" s="135"/>
      <c r="AK711" s="135"/>
      <c r="AL711" s="135"/>
      <c r="AM711" s="135"/>
      <c r="AN711" s="135"/>
      <c r="AO711" s="135"/>
      <c r="AP711" s="135"/>
      <c r="AQ711" s="135"/>
      <c r="AR711" s="135"/>
      <c r="AS711" s="135"/>
      <c r="AT711" s="135"/>
    </row>
    <row r="712" spans="1:46" ht="12.75" customHeight="1">
      <c r="A712" s="135"/>
      <c r="B712" s="135"/>
      <c r="C712" s="135"/>
      <c r="D712" s="135"/>
      <c r="E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"/>
      <c r="Q712" s="1"/>
      <c r="R712" s="1"/>
      <c r="S712" s="1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  <c r="AJ712" s="135"/>
      <c r="AK712" s="135"/>
      <c r="AL712" s="135"/>
      <c r="AM712" s="135"/>
      <c r="AN712" s="135"/>
      <c r="AO712" s="135"/>
      <c r="AP712" s="135"/>
      <c r="AQ712" s="135"/>
      <c r="AR712" s="135"/>
      <c r="AS712" s="135"/>
      <c r="AT712" s="135"/>
    </row>
    <row r="713" spans="1:46" ht="12.75" customHeight="1">
      <c r="A713" s="135"/>
      <c r="B713" s="135"/>
      <c r="C713" s="135"/>
      <c r="D713" s="135"/>
      <c r="E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"/>
      <c r="Q713" s="1"/>
      <c r="R713" s="1"/>
      <c r="S713" s="1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  <c r="AJ713" s="135"/>
      <c r="AK713" s="135"/>
      <c r="AL713" s="135"/>
      <c r="AM713" s="135"/>
      <c r="AN713" s="135"/>
      <c r="AO713" s="135"/>
      <c r="AP713" s="135"/>
      <c r="AQ713" s="135"/>
      <c r="AR713" s="135"/>
      <c r="AS713" s="135"/>
      <c r="AT713" s="135"/>
    </row>
    <row r="714" spans="1:46" ht="12.75" customHeight="1">
      <c r="A714" s="135"/>
      <c r="B714" s="135"/>
      <c r="C714" s="135"/>
      <c r="D714" s="135"/>
      <c r="E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"/>
      <c r="Q714" s="1"/>
      <c r="R714" s="1"/>
      <c r="S714" s="1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  <c r="AM714" s="135"/>
      <c r="AN714" s="135"/>
      <c r="AO714" s="135"/>
      <c r="AP714" s="135"/>
      <c r="AQ714" s="135"/>
      <c r="AR714" s="135"/>
      <c r="AS714" s="135"/>
      <c r="AT714" s="135"/>
    </row>
    <row r="715" spans="1:46" ht="12.75" customHeight="1">
      <c r="A715" s="135"/>
      <c r="B715" s="135"/>
      <c r="C715" s="135"/>
      <c r="D715" s="135"/>
      <c r="E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"/>
      <c r="Q715" s="1"/>
      <c r="R715" s="1"/>
      <c r="S715" s="1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  <c r="AJ715" s="135"/>
      <c r="AK715" s="135"/>
      <c r="AL715" s="135"/>
      <c r="AM715" s="135"/>
      <c r="AN715" s="135"/>
      <c r="AO715" s="135"/>
      <c r="AP715" s="135"/>
      <c r="AQ715" s="135"/>
      <c r="AR715" s="135"/>
      <c r="AS715" s="135"/>
      <c r="AT715" s="135"/>
    </row>
    <row r="716" spans="1:46" ht="12.75" customHeight="1">
      <c r="A716" s="135"/>
      <c r="B716" s="135"/>
      <c r="C716" s="135"/>
      <c r="D716" s="135"/>
      <c r="E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"/>
      <c r="Q716" s="1"/>
      <c r="R716" s="1"/>
      <c r="S716" s="1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/>
      <c r="AL716" s="135"/>
      <c r="AM716" s="135"/>
      <c r="AN716" s="135"/>
      <c r="AO716" s="135"/>
      <c r="AP716" s="135"/>
      <c r="AQ716" s="135"/>
      <c r="AR716" s="135"/>
      <c r="AS716" s="135"/>
      <c r="AT716" s="135"/>
    </row>
    <row r="717" spans="1:46" ht="12.75" customHeight="1">
      <c r="A717" s="135"/>
      <c r="B717" s="135"/>
      <c r="C717" s="135"/>
      <c r="D717" s="135"/>
      <c r="E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"/>
      <c r="Q717" s="1"/>
      <c r="R717" s="1"/>
      <c r="S717" s="1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  <c r="AM717" s="135"/>
      <c r="AN717" s="135"/>
      <c r="AO717" s="135"/>
      <c r="AP717" s="135"/>
      <c r="AQ717" s="135"/>
      <c r="AR717" s="135"/>
      <c r="AS717" s="135"/>
      <c r="AT717" s="135"/>
    </row>
    <row r="718" spans="1:46" ht="12.75" customHeight="1">
      <c r="A718" s="135"/>
      <c r="B718" s="135"/>
      <c r="C718" s="135"/>
      <c r="D718" s="135"/>
      <c r="E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"/>
      <c r="Q718" s="1"/>
      <c r="R718" s="1"/>
      <c r="S718" s="1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  <c r="AM718" s="135"/>
      <c r="AN718" s="135"/>
      <c r="AO718" s="135"/>
      <c r="AP718" s="135"/>
      <c r="AQ718" s="135"/>
      <c r="AR718" s="135"/>
      <c r="AS718" s="135"/>
      <c r="AT718" s="135"/>
    </row>
    <row r="719" spans="1:46" ht="12.75" customHeight="1">
      <c r="A719" s="135"/>
      <c r="B719" s="135"/>
      <c r="C719" s="135"/>
      <c r="D719" s="135"/>
      <c r="E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"/>
      <c r="Q719" s="1"/>
      <c r="R719" s="1"/>
      <c r="S719" s="1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  <c r="AM719" s="135"/>
      <c r="AN719" s="135"/>
      <c r="AO719" s="135"/>
      <c r="AP719" s="135"/>
      <c r="AQ719" s="135"/>
      <c r="AR719" s="135"/>
      <c r="AS719" s="135"/>
      <c r="AT719" s="135"/>
    </row>
    <row r="720" spans="1:46" ht="12.75" customHeight="1">
      <c r="A720" s="135"/>
      <c r="B720" s="135"/>
      <c r="C720" s="135"/>
      <c r="D720" s="135"/>
      <c r="E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"/>
      <c r="Q720" s="1"/>
      <c r="R720" s="1"/>
      <c r="S720" s="1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  <c r="AM720" s="135"/>
      <c r="AN720" s="135"/>
      <c r="AO720" s="135"/>
      <c r="AP720" s="135"/>
      <c r="AQ720" s="135"/>
      <c r="AR720" s="135"/>
      <c r="AS720" s="135"/>
      <c r="AT720" s="135"/>
    </row>
    <row r="721" spans="1:46" ht="12.75" customHeight="1">
      <c r="A721" s="135"/>
      <c r="B721" s="135"/>
      <c r="C721" s="135"/>
      <c r="D721" s="135"/>
      <c r="E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"/>
      <c r="Q721" s="1"/>
      <c r="R721" s="1"/>
      <c r="S721" s="1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  <c r="AJ721" s="135"/>
      <c r="AK721" s="135"/>
      <c r="AL721" s="135"/>
      <c r="AM721" s="135"/>
      <c r="AN721" s="135"/>
      <c r="AO721" s="135"/>
      <c r="AP721" s="135"/>
      <c r="AQ721" s="135"/>
      <c r="AR721" s="135"/>
      <c r="AS721" s="135"/>
      <c r="AT721" s="135"/>
    </row>
    <row r="722" spans="1:46" ht="12.75" customHeight="1">
      <c r="A722" s="135"/>
      <c r="B722" s="135"/>
      <c r="C722" s="135"/>
      <c r="D722" s="135"/>
      <c r="E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"/>
      <c r="Q722" s="1"/>
      <c r="R722" s="1"/>
      <c r="S722" s="1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  <c r="AM722" s="135"/>
      <c r="AN722" s="135"/>
      <c r="AO722" s="135"/>
      <c r="AP722" s="135"/>
      <c r="AQ722" s="135"/>
      <c r="AR722" s="135"/>
      <c r="AS722" s="135"/>
      <c r="AT722" s="135"/>
    </row>
    <row r="723" spans="1:46" ht="12.75" customHeight="1">
      <c r="A723" s="135"/>
      <c r="B723" s="135"/>
      <c r="C723" s="135"/>
      <c r="D723" s="135"/>
      <c r="E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"/>
      <c r="Q723" s="1"/>
      <c r="R723" s="1"/>
      <c r="S723" s="1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</row>
    <row r="724" spans="1:46" ht="12.75" customHeight="1">
      <c r="A724" s="135"/>
      <c r="B724" s="135"/>
      <c r="C724" s="135"/>
      <c r="D724" s="135"/>
      <c r="E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"/>
      <c r="Q724" s="1"/>
      <c r="R724" s="1"/>
      <c r="S724" s="1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</row>
    <row r="725" spans="1:46" ht="12.75" customHeight="1">
      <c r="A725" s="135"/>
      <c r="B725" s="135"/>
      <c r="C725" s="135"/>
      <c r="D725" s="135"/>
      <c r="E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"/>
      <c r="Q725" s="1"/>
      <c r="R725" s="1"/>
      <c r="S725" s="1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  <c r="AJ725" s="135"/>
      <c r="AK725" s="135"/>
      <c r="AL725" s="135"/>
      <c r="AM725" s="135"/>
      <c r="AN725" s="135"/>
      <c r="AO725" s="135"/>
      <c r="AP725" s="135"/>
      <c r="AQ725" s="135"/>
      <c r="AR725" s="135"/>
      <c r="AS725" s="135"/>
      <c r="AT725" s="135"/>
    </row>
    <row r="726" spans="1:46" ht="12.75" customHeight="1">
      <c r="A726" s="135"/>
      <c r="B726" s="135"/>
      <c r="C726" s="135"/>
      <c r="D726" s="135"/>
      <c r="E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"/>
      <c r="Q726" s="1"/>
      <c r="R726" s="1"/>
      <c r="S726" s="1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  <c r="AM726" s="135"/>
      <c r="AN726" s="135"/>
      <c r="AO726" s="135"/>
      <c r="AP726" s="135"/>
      <c r="AQ726" s="135"/>
      <c r="AR726" s="135"/>
      <c r="AS726" s="135"/>
      <c r="AT726" s="135"/>
    </row>
    <row r="727" spans="1:46" ht="12.75" customHeight="1">
      <c r="A727" s="135"/>
      <c r="B727" s="135"/>
      <c r="C727" s="135"/>
      <c r="D727" s="135"/>
      <c r="E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"/>
      <c r="Q727" s="1"/>
      <c r="R727" s="1"/>
      <c r="S727" s="1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  <c r="AJ727" s="135"/>
      <c r="AK727" s="135"/>
      <c r="AL727" s="135"/>
      <c r="AM727" s="135"/>
      <c r="AN727" s="135"/>
      <c r="AO727" s="135"/>
      <c r="AP727" s="135"/>
      <c r="AQ727" s="135"/>
      <c r="AR727" s="135"/>
      <c r="AS727" s="135"/>
      <c r="AT727" s="135"/>
    </row>
    <row r="728" spans="1:46" ht="12.75" customHeight="1">
      <c r="A728" s="135"/>
      <c r="B728" s="135"/>
      <c r="C728" s="135"/>
      <c r="D728" s="135"/>
      <c r="E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"/>
      <c r="Q728" s="1"/>
      <c r="R728" s="1"/>
      <c r="S728" s="1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  <c r="AJ728" s="135"/>
      <c r="AK728" s="135"/>
      <c r="AL728" s="135"/>
      <c r="AM728" s="135"/>
      <c r="AN728" s="135"/>
      <c r="AO728" s="135"/>
      <c r="AP728" s="135"/>
      <c r="AQ728" s="135"/>
      <c r="AR728" s="135"/>
      <c r="AS728" s="135"/>
      <c r="AT728" s="135"/>
    </row>
    <row r="729" spans="1:46" ht="12.75" customHeight="1">
      <c r="A729" s="135"/>
      <c r="B729" s="135"/>
      <c r="C729" s="135"/>
      <c r="D729" s="135"/>
      <c r="E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"/>
      <c r="Q729" s="1"/>
      <c r="R729" s="1"/>
      <c r="S729" s="1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  <c r="AJ729" s="135"/>
      <c r="AK729" s="135"/>
      <c r="AL729" s="135"/>
      <c r="AM729" s="135"/>
      <c r="AN729" s="135"/>
      <c r="AO729" s="135"/>
      <c r="AP729" s="135"/>
      <c r="AQ729" s="135"/>
      <c r="AR729" s="135"/>
      <c r="AS729" s="135"/>
      <c r="AT729" s="135"/>
    </row>
    <row r="730" spans="1:46" ht="12.75" customHeight="1">
      <c r="A730" s="135"/>
      <c r="B730" s="135"/>
      <c r="C730" s="135"/>
      <c r="D730" s="135"/>
      <c r="E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"/>
      <c r="Q730" s="1"/>
      <c r="R730" s="1"/>
      <c r="S730" s="1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  <c r="AM730" s="135"/>
      <c r="AN730" s="135"/>
      <c r="AO730" s="135"/>
      <c r="AP730" s="135"/>
      <c r="AQ730" s="135"/>
      <c r="AR730" s="135"/>
      <c r="AS730" s="135"/>
      <c r="AT730" s="135"/>
    </row>
    <row r="731" spans="1:46" ht="12.75" customHeight="1">
      <c r="A731" s="135"/>
      <c r="B731" s="135"/>
      <c r="C731" s="135"/>
      <c r="D731" s="135"/>
      <c r="E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"/>
      <c r="Q731" s="1"/>
      <c r="R731" s="1"/>
      <c r="S731" s="1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  <c r="AJ731" s="135"/>
      <c r="AK731" s="135"/>
      <c r="AL731" s="135"/>
      <c r="AM731" s="135"/>
      <c r="AN731" s="135"/>
      <c r="AO731" s="135"/>
      <c r="AP731" s="135"/>
      <c r="AQ731" s="135"/>
      <c r="AR731" s="135"/>
      <c r="AS731" s="135"/>
      <c r="AT731" s="135"/>
    </row>
    <row r="732" spans="1:46" ht="12.75" customHeight="1">
      <c r="A732" s="135"/>
      <c r="B732" s="135"/>
      <c r="C732" s="135"/>
      <c r="D732" s="135"/>
      <c r="E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"/>
      <c r="Q732" s="1"/>
      <c r="R732" s="1"/>
      <c r="S732" s="1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  <c r="AM732" s="135"/>
      <c r="AN732" s="135"/>
      <c r="AO732" s="135"/>
      <c r="AP732" s="135"/>
      <c r="AQ732" s="135"/>
      <c r="AR732" s="135"/>
      <c r="AS732" s="135"/>
      <c r="AT732" s="135"/>
    </row>
    <row r="733" spans="1:46" ht="12.75" customHeight="1">
      <c r="A733" s="135"/>
      <c r="B733" s="135"/>
      <c r="C733" s="135"/>
      <c r="D733" s="135"/>
      <c r="E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"/>
      <c r="Q733" s="1"/>
      <c r="R733" s="1"/>
      <c r="S733" s="1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  <c r="AJ733" s="135"/>
      <c r="AK733" s="135"/>
      <c r="AL733" s="135"/>
      <c r="AM733" s="135"/>
      <c r="AN733" s="135"/>
      <c r="AO733" s="135"/>
      <c r="AP733" s="135"/>
      <c r="AQ733" s="135"/>
      <c r="AR733" s="135"/>
      <c r="AS733" s="135"/>
      <c r="AT733" s="135"/>
    </row>
    <row r="734" spans="1:46" ht="12.75" customHeight="1">
      <c r="A734" s="135"/>
      <c r="B734" s="135"/>
      <c r="C734" s="135"/>
      <c r="D734" s="135"/>
      <c r="E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"/>
      <c r="Q734" s="1"/>
      <c r="R734" s="1"/>
      <c r="S734" s="1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  <c r="AM734" s="135"/>
      <c r="AN734" s="135"/>
      <c r="AO734" s="135"/>
      <c r="AP734" s="135"/>
      <c r="AQ734" s="135"/>
      <c r="AR734" s="135"/>
      <c r="AS734" s="135"/>
      <c r="AT734" s="135"/>
    </row>
    <row r="735" spans="1:46" ht="12.75" customHeight="1">
      <c r="A735" s="135"/>
      <c r="B735" s="135"/>
      <c r="C735" s="135"/>
      <c r="D735" s="135"/>
      <c r="E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"/>
      <c r="Q735" s="1"/>
      <c r="R735" s="1"/>
      <c r="S735" s="1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  <c r="AJ735" s="135"/>
      <c r="AK735" s="135"/>
      <c r="AL735" s="135"/>
      <c r="AM735" s="135"/>
      <c r="AN735" s="135"/>
      <c r="AO735" s="135"/>
      <c r="AP735" s="135"/>
      <c r="AQ735" s="135"/>
      <c r="AR735" s="135"/>
      <c r="AS735" s="135"/>
      <c r="AT735" s="135"/>
    </row>
    <row r="736" spans="1:46" ht="12.75" customHeight="1">
      <c r="A736" s="135"/>
      <c r="B736" s="135"/>
      <c r="C736" s="135"/>
      <c r="D736" s="135"/>
      <c r="E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"/>
      <c r="Q736" s="1"/>
      <c r="R736" s="1"/>
      <c r="S736" s="1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  <c r="AM736" s="135"/>
      <c r="AN736" s="135"/>
      <c r="AO736" s="135"/>
      <c r="AP736" s="135"/>
      <c r="AQ736" s="135"/>
      <c r="AR736" s="135"/>
      <c r="AS736" s="135"/>
      <c r="AT736" s="135"/>
    </row>
    <row r="737" spans="1:46" ht="12.75" customHeight="1">
      <c r="A737" s="135"/>
      <c r="B737" s="135"/>
      <c r="C737" s="135"/>
      <c r="D737" s="135"/>
      <c r="E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"/>
      <c r="Q737" s="1"/>
      <c r="R737" s="1"/>
      <c r="S737" s="1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  <c r="AM737" s="135"/>
      <c r="AN737" s="135"/>
      <c r="AO737" s="135"/>
      <c r="AP737" s="135"/>
      <c r="AQ737" s="135"/>
      <c r="AR737" s="135"/>
      <c r="AS737" s="135"/>
      <c r="AT737" s="135"/>
    </row>
    <row r="738" spans="1:46" ht="12.75" customHeight="1">
      <c r="A738" s="135"/>
      <c r="B738" s="135"/>
      <c r="C738" s="135"/>
      <c r="D738" s="135"/>
      <c r="E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"/>
      <c r="Q738" s="1"/>
      <c r="R738" s="1"/>
      <c r="S738" s="1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  <c r="AJ738" s="135"/>
      <c r="AK738" s="135"/>
      <c r="AL738" s="135"/>
      <c r="AM738" s="135"/>
      <c r="AN738" s="135"/>
      <c r="AO738" s="135"/>
      <c r="AP738" s="135"/>
      <c r="AQ738" s="135"/>
      <c r="AR738" s="135"/>
      <c r="AS738" s="135"/>
      <c r="AT738" s="135"/>
    </row>
    <row r="739" spans="1:46" ht="12.75" customHeight="1">
      <c r="A739" s="135"/>
      <c r="B739" s="135"/>
      <c r="C739" s="135"/>
      <c r="D739" s="135"/>
      <c r="E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"/>
      <c r="Q739" s="1"/>
      <c r="R739" s="1"/>
      <c r="S739" s="1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  <c r="AF739" s="135"/>
      <c r="AG739" s="135"/>
      <c r="AH739" s="135"/>
      <c r="AI739" s="135"/>
      <c r="AJ739" s="135"/>
      <c r="AK739" s="135"/>
      <c r="AL739" s="135"/>
      <c r="AM739" s="135"/>
      <c r="AN739" s="135"/>
      <c r="AO739" s="135"/>
      <c r="AP739" s="135"/>
      <c r="AQ739" s="135"/>
      <c r="AR739" s="135"/>
      <c r="AS739" s="135"/>
      <c r="AT739" s="135"/>
    </row>
    <row r="740" spans="1:46" ht="12.75" customHeight="1">
      <c r="A740" s="135"/>
      <c r="B740" s="135"/>
      <c r="C740" s="135"/>
      <c r="D740" s="135"/>
      <c r="E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"/>
      <c r="Q740" s="1"/>
      <c r="R740" s="1"/>
      <c r="S740" s="1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  <c r="AF740" s="135"/>
      <c r="AG740" s="135"/>
      <c r="AH740" s="135"/>
      <c r="AI740" s="135"/>
      <c r="AJ740" s="135"/>
      <c r="AK740" s="135"/>
      <c r="AL740" s="135"/>
      <c r="AM740" s="135"/>
      <c r="AN740" s="135"/>
      <c r="AO740" s="135"/>
      <c r="AP740" s="135"/>
      <c r="AQ740" s="135"/>
      <c r="AR740" s="135"/>
      <c r="AS740" s="135"/>
      <c r="AT740" s="135"/>
    </row>
    <row r="741" spans="1:46" ht="12.75" customHeight="1">
      <c r="A741" s="135"/>
      <c r="B741" s="135"/>
      <c r="C741" s="135"/>
      <c r="D741" s="135"/>
      <c r="E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"/>
      <c r="Q741" s="1"/>
      <c r="R741" s="1"/>
      <c r="S741" s="1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  <c r="AM741" s="135"/>
      <c r="AN741" s="135"/>
      <c r="AO741" s="135"/>
      <c r="AP741" s="135"/>
      <c r="AQ741" s="135"/>
      <c r="AR741" s="135"/>
      <c r="AS741" s="135"/>
      <c r="AT741" s="135"/>
    </row>
    <row r="742" spans="1:46" ht="12.75" customHeight="1">
      <c r="A742" s="135"/>
      <c r="B742" s="135"/>
      <c r="C742" s="135"/>
      <c r="D742" s="135"/>
      <c r="E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"/>
      <c r="Q742" s="1"/>
      <c r="R742" s="1"/>
      <c r="S742" s="1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  <c r="AM742" s="135"/>
      <c r="AN742" s="135"/>
      <c r="AO742" s="135"/>
      <c r="AP742" s="135"/>
      <c r="AQ742" s="135"/>
      <c r="AR742" s="135"/>
      <c r="AS742" s="135"/>
      <c r="AT742" s="135"/>
    </row>
    <row r="743" spans="1:46" ht="12.75" customHeight="1">
      <c r="A743" s="135"/>
      <c r="B743" s="135"/>
      <c r="C743" s="135"/>
      <c r="D743" s="135"/>
      <c r="E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"/>
      <c r="Q743" s="1"/>
      <c r="R743" s="1"/>
      <c r="S743" s="1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  <c r="AF743" s="135"/>
      <c r="AG743" s="135"/>
      <c r="AH743" s="135"/>
      <c r="AI743" s="135"/>
      <c r="AJ743" s="135"/>
      <c r="AK743" s="135"/>
      <c r="AL743" s="135"/>
      <c r="AM743" s="135"/>
      <c r="AN743" s="135"/>
      <c r="AO743" s="135"/>
      <c r="AP743" s="135"/>
      <c r="AQ743" s="135"/>
      <c r="AR743" s="135"/>
      <c r="AS743" s="135"/>
      <c r="AT743" s="135"/>
    </row>
    <row r="744" spans="1:46" ht="12.75" customHeight="1">
      <c r="A744" s="135"/>
      <c r="B744" s="135"/>
      <c r="C744" s="135"/>
      <c r="D744" s="135"/>
      <c r="E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"/>
      <c r="Q744" s="1"/>
      <c r="R744" s="1"/>
      <c r="S744" s="1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  <c r="AM744" s="135"/>
      <c r="AN744" s="135"/>
      <c r="AO744" s="135"/>
      <c r="AP744" s="135"/>
      <c r="AQ744" s="135"/>
      <c r="AR744" s="135"/>
      <c r="AS744" s="135"/>
      <c r="AT744" s="135"/>
    </row>
    <row r="745" spans="1:46" ht="12.75" customHeight="1">
      <c r="A745" s="135"/>
      <c r="B745" s="135"/>
      <c r="C745" s="135"/>
      <c r="D745" s="135"/>
      <c r="E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"/>
      <c r="Q745" s="1"/>
      <c r="R745" s="1"/>
      <c r="S745" s="1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  <c r="AM745" s="135"/>
      <c r="AN745" s="135"/>
      <c r="AO745" s="135"/>
      <c r="AP745" s="135"/>
      <c r="AQ745" s="135"/>
      <c r="AR745" s="135"/>
      <c r="AS745" s="135"/>
      <c r="AT745" s="135"/>
    </row>
    <row r="746" spans="1:46" ht="12.75" customHeight="1">
      <c r="A746" s="135"/>
      <c r="B746" s="135"/>
      <c r="C746" s="135"/>
      <c r="D746" s="135"/>
      <c r="E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"/>
      <c r="Q746" s="1"/>
      <c r="R746" s="1"/>
      <c r="S746" s="1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  <c r="AM746" s="135"/>
      <c r="AN746" s="135"/>
      <c r="AO746" s="135"/>
      <c r="AP746" s="135"/>
      <c r="AQ746" s="135"/>
      <c r="AR746" s="135"/>
      <c r="AS746" s="135"/>
      <c r="AT746" s="135"/>
    </row>
    <row r="747" spans="1:46" ht="12.75" customHeight="1">
      <c r="A747" s="135"/>
      <c r="B747" s="135"/>
      <c r="C747" s="135"/>
      <c r="D747" s="135"/>
      <c r="E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"/>
      <c r="Q747" s="1"/>
      <c r="R747" s="1"/>
      <c r="S747" s="1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  <c r="AF747" s="135"/>
      <c r="AG747" s="135"/>
      <c r="AH747" s="135"/>
      <c r="AI747" s="135"/>
      <c r="AJ747" s="135"/>
      <c r="AK747" s="135"/>
      <c r="AL747" s="135"/>
      <c r="AM747" s="135"/>
      <c r="AN747" s="135"/>
      <c r="AO747" s="135"/>
      <c r="AP747" s="135"/>
      <c r="AQ747" s="135"/>
      <c r="AR747" s="135"/>
      <c r="AS747" s="135"/>
      <c r="AT747" s="135"/>
    </row>
    <row r="748" spans="1:46" ht="12.75" customHeight="1">
      <c r="A748" s="135"/>
      <c r="B748" s="135"/>
      <c r="C748" s="135"/>
      <c r="D748" s="135"/>
      <c r="E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"/>
      <c r="Q748" s="1"/>
      <c r="R748" s="1"/>
      <c r="S748" s="1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  <c r="AM748" s="135"/>
      <c r="AN748" s="135"/>
      <c r="AO748" s="135"/>
      <c r="AP748" s="135"/>
      <c r="AQ748" s="135"/>
      <c r="AR748" s="135"/>
      <c r="AS748" s="135"/>
      <c r="AT748" s="135"/>
    </row>
    <row r="749" spans="1:46" ht="12.75" customHeight="1">
      <c r="A749" s="135"/>
      <c r="B749" s="135"/>
      <c r="C749" s="135"/>
      <c r="D749" s="135"/>
      <c r="E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"/>
      <c r="Q749" s="1"/>
      <c r="R749" s="1"/>
      <c r="S749" s="1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  <c r="AF749" s="135"/>
      <c r="AG749" s="135"/>
      <c r="AH749" s="135"/>
      <c r="AI749" s="135"/>
      <c r="AJ749" s="135"/>
      <c r="AK749" s="135"/>
      <c r="AL749" s="135"/>
      <c r="AM749" s="135"/>
      <c r="AN749" s="135"/>
      <c r="AO749" s="135"/>
      <c r="AP749" s="135"/>
      <c r="AQ749" s="135"/>
      <c r="AR749" s="135"/>
      <c r="AS749" s="135"/>
      <c r="AT749" s="135"/>
    </row>
    <row r="750" spans="1:46" ht="12.75" customHeight="1">
      <c r="A750" s="135"/>
      <c r="B750" s="135"/>
      <c r="C750" s="135"/>
      <c r="D750" s="135"/>
      <c r="E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"/>
      <c r="Q750" s="1"/>
      <c r="R750" s="1"/>
      <c r="S750" s="1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  <c r="AM750" s="135"/>
      <c r="AN750" s="135"/>
      <c r="AO750" s="135"/>
      <c r="AP750" s="135"/>
      <c r="AQ750" s="135"/>
      <c r="AR750" s="135"/>
      <c r="AS750" s="135"/>
      <c r="AT750" s="135"/>
    </row>
    <row r="751" spans="1:46" ht="12.75" customHeight="1">
      <c r="A751" s="135"/>
      <c r="B751" s="135"/>
      <c r="C751" s="135"/>
      <c r="D751" s="135"/>
      <c r="E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"/>
      <c r="Q751" s="1"/>
      <c r="R751" s="1"/>
      <c r="S751" s="1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  <c r="AF751" s="135"/>
      <c r="AG751" s="135"/>
      <c r="AH751" s="135"/>
      <c r="AI751" s="135"/>
      <c r="AJ751" s="135"/>
      <c r="AK751" s="135"/>
      <c r="AL751" s="135"/>
      <c r="AM751" s="135"/>
      <c r="AN751" s="135"/>
      <c r="AO751" s="135"/>
      <c r="AP751" s="135"/>
      <c r="AQ751" s="135"/>
      <c r="AR751" s="135"/>
      <c r="AS751" s="135"/>
      <c r="AT751" s="135"/>
    </row>
    <row r="752" spans="1:46" ht="12.75" customHeight="1">
      <c r="A752" s="135"/>
      <c r="B752" s="135"/>
      <c r="C752" s="135"/>
      <c r="D752" s="135"/>
      <c r="E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"/>
      <c r="Q752" s="1"/>
      <c r="R752" s="1"/>
      <c r="S752" s="1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/>
      <c r="AH752" s="135"/>
      <c r="AI752" s="135"/>
      <c r="AJ752" s="135"/>
      <c r="AK752" s="135"/>
      <c r="AL752" s="135"/>
      <c r="AM752" s="135"/>
      <c r="AN752" s="135"/>
      <c r="AO752" s="135"/>
      <c r="AP752" s="135"/>
      <c r="AQ752" s="135"/>
      <c r="AR752" s="135"/>
      <c r="AS752" s="135"/>
      <c r="AT752" s="135"/>
    </row>
    <row r="753" spans="1:46" ht="12.75" customHeight="1">
      <c r="A753" s="135"/>
      <c r="B753" s="135"/>
      <c r="C753" s="135"/>
      <c r="D753" s="135"/>
      <c r="E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"/>
      <c r="Q753" s="1"/>
      <c r="R753" s="1"/>
      <c r="S753" s="1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  <c r="AM753" s="135"/>
      <c r="AN753" s="135"/>
      <c r="AO753" s="135"/>
      <c r="AP753" s="135"/>
      <c r="AQ753" s="135"/>
      <c r="AR753" s="135"/>
      <c r="AS753" s="135"/>
      <c r="AT753" s="135"/>
    </row>
    <row r="754" spans="1:46" ht="12.75" customHeight="1">
      <c r="A754" s="135"/>
      <c r="B754" s="135"/>
      <c r="C754" s="135"/>
      <c r="D754" s="135"/>
      <c r="E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"/>
      <c r="Q754" s="1"/>
      <c r="R754" s="1"/>
      <c r="S754" s="1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  <c r="AM754" s="135"/>
      <c r="AN754" s="135"/>
      <c r="AO754" s="135"/>
      <c r="AP754" s="135"/>
      <c r="AQ754" s="135"/>
      <c r="AR754" s="135"/>
      <c r="AS754" s="135"/>
      <c r="AT754" s="135"/>
    </row>
    <row r="755" spans="1:46" ht="12.75" customHeight="1">
      <c r="A755" s="135"/>
      <c r="B755" s="135"/>
      <c r="C755" s="135"/>
      <c r="D755" s="135"/>
      <c r="E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"/>
      <c r="Q755" s="1"/>
      <c r="R755" s="1"/>
      <c r="S755" s="1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  <c r="AM755" s="135"/>
      <c r="AN755" s="135"/>
      <c r="AO755" s="135"/>
      <c r="AP755" s="135"/>
      <c r="AQ755" s="135"/>
      <c r="AR755" s="135"/>
      <c r="AS755" s="135"/>
      <c r="AT755" s="135"/>
    </row>
    <row r="756" spans="1:46" ht="12.75" customHeight="1">
      <c r="A756" s="135"/>
      <c r="B756" s="135"/>
      <c r="C756" s="135"/>
      <c r="D756" s="135"/>
      <c r="E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"/>
      <c r="Q756" s="1"/>
      <c r="R756" s="1"/>
      <c r="S756" s="1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5"/>
      <c r="AM756" s="135"/>
      <c r="AN756" s="135"/>
      <c r="AO756" s="135"/>
      <c r="AP756" s="135"/>
      <c r="AQ756" s="135"/>
      <c r="AR756" s="135"/>
      <c r="AS756" s="135"/>
      <c r="AT756" s="135"/>
    </row>
    <row r="757" spans="1:46" ht="12.75" customHeight="1">
      <c r="A757" s="135"/>
      <c r="B757" s="135"/>
      <c r="C757" s="135"/>
      <c r="D757" s="135"/>
      <c r="E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"/>
      <c r="Q757" s="1"/>
      <c r="R757" s="1"/>
      <c r="S757" s="1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5"/>
      <c r="AM757" s="135"/>
      <c r="AN757" s="135"/>
      <c r="AO757" s="135"/>
      <c r="AP757" s="135"/>
      <c r="AQ757" s="135"/>
      <c r="AR757" s="135"/>
      <c r="AS757" s="135"/>
      <c r="AT757" s="135"/>
    </row>
    <row r="758" spans="1:46" ht="12.75" customHeight="1">
      <c r="A758" s="135"/>
      <c r="B758" s="135"/>
      <c r="C758" s="135"/>
      <c r="D758" s="135"/>
      <c r="E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"/>
      <c r="Q758" s="1"/>
      <c r="R758" s="1"/>
      <c r="S758" s="1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  <c r="AM758" s="135"/>
      <c r="AN758" s="135"/>
      <c r="AO758" s="135"/>
      <c r="AP758" s="135"/>
      <c r="AQ758" s="135"/>
      <c r="AR758" s="135"/>
      <c r="AS758" s="135"/>
      <c r="AT758" s="135"/>
    </row>
    <row r="759" spans="1:46" ht="12.75" customHeight="1">
      <c r="A759" s="135"/>
      <c r="B759" s="135"/>
      <c r="C759" s="135"/>
      <c r="D759" s="135"/>
      <c r="E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"/>
      <c r="Q759" s="1"/>
      <c r="R759" s="1"/>
      <c r="S759" s="1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  <c r="AF759" s="135"/>
      <c r="AG759" s="135"/>
      <c r="AH759" s="135"/>
      <c r="AI759" s="135"/>
      <c r="AJ759" s="135"/>
      <c r="AK759" s="135"/>
      <c r="AL759" s="135"/>
      <c r="AM759" s="135"/>
      <c r="AN759" s="135"/>
      <c r="AO759" s="135"/>
      <c r="AP759" s="135"/>
      <c r="AQ759" s="135"/>
      <c r="AR759" s="135"/>
      <c r="AS759" s="135"/>
      <c r="AT759" s="135"/>
    </row>
    <row r="760" spans="1:46" ht="12.75" customHeight="1">
      <c r="A760" s="135"/>
      <c r="B760" s="135"/>
      <c r="C760" s="135"/>
      <c r="D760" s="135"/>
      <c r="E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"/>
      <c r="Q760" s="1"/>
      <c r="R760" s="1"/>
      <c r="S760" s="1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  <c r="AM760" s="135"/>
      <c r="AN760" s="135"/>
      <c r="AO760" s="135"/>
      <c r="AP760" s="135"/>
      <c r="AQ760" s="135"/>
      <c r="AR760" s="135"/>
      <c r="AS760" s="135"/>
      <c r="AT760" s="135"/>
    </row>
    <row r="761" spans="1:46" ht="12.75" customHeight="1">
      <c r="A761" s="135"/>
      <c r="B761" s="135"/>
      <c r="C761" s="135"/>
      <c r="D761" s="135"/>
      <c r="E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"/>
      <c r="Q761" s="1"/>
      <c r="R761" s="1"/>
      <c r="S761" s="1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  <c r="AF761" s="135"/>
      <c r="AG761" s="135"/>
      <c r="AH761" s="135"/>
      <c r="AI761" s="135"/>
      <c r="AJ761" s="135"/>
      <c r="AK761" s="135"/>
      <c r="AL761" s="135"/>
      <c r="AM761" s="135"/>
      <c r="AN761" s="135"/>
      <c r="AO761" s="135"/>
      <c r="AP761" s="135"/>
      <c r="AQ761" s="135"/>
      <c r="AR761" s="135"/>
      <c r="AS761" s="135"/>
      <c r="AT761" s="135"/>
    </row>
    <row r="762" spans="1:46" ht="12.75" customHeight="1">
      <c r="A762" s="135"/>
      <c r="B762" s="135"/>
      <c r="C762" s="135"/>
      <c r="D762" s="135"/>
      <c r="E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"/>
      <c r="Q762" s="1"/>
      <c r="R762" s="1"/>
      <c r="S762" s="1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  <c r="AM762" s="135"/>
      <c r="AN762" s="135"/>
      <c r="AO762" s="135"/>
      <c r="AP762" s="135"/>
      <c r="AQ762" s="135"/>
      <c r="AR762" s="135"/>
      <c r="AS762" s="135"/>
      <c r="AT762" s="135"/>
    </row>
    <row r="763" spans="1:46" ht="12.75" customHeight="1">
      <c r="A763" s="135"/>
      <c r="B763" s="135"/>
      <c r="C763" s="135"/>
      <c r="D763" s="135"/>
      <c r="E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"/>
      <c r="Q763" s="1"/>
      <c r="R763" s="1"/>
      <c r="S763" s="1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  <c r="AM763" s="135"/>
      <c r="AN763" s="135"/>
      <c r="AO763" s="135"/>
      <c r="AP763" s="135"/>
      <c r="AQ763" s="135"/>
      <c r="AR763" s="135"/>
      <c r="AS763" s="135"/>
      <c r="AT763" s="135"/>
    </row>
    <row r="764" spans="1:46" ht="12.75" customHeight="1">
      <c r="A764" s="135"/>
      <c r="B764" s="135"/>
      <c r="C764" s="135"/>
      <c r="D764" s="135"/>
      <c r="E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"/>
      <c r="Q764" s="1"/>
      <c r="R764" s="1"/>
      <c r="S764" s="1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  <c r="AM764" s="135"/>
      <c r="AN764" s="135"/>
      <c r="AO764" s="135"/>
      <c r="AP764" s="135"/>
      <c r="AQ764" s="135"/>
      <c r="AR764" s="135"/>
      <c r="AS764" s="135"/>
      <c r="AT764" s="135"/>
    </row>
    <row r="765" spans="1:46" ht="12.75" customHeight="1">
      <c r="A765" s="135"/>
      <c r="B765" s="135"/>
      <c r="C765" s="135"/>
      <c r="D765" s="135"/>
      <c r="E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"/>
      <c r="Q765" s="1"/>
      <c r="R765" s="1"/>
      <c r="S765" s="1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  <c r="AM765" s="135"/>
      <c r="AN765" s="135"/>
      <c r="AO765" s="135"/>
      <c r="AP765" s="135"/>
      <c r="AQ765" s="135"/>
      <c r="AR765" s="135"/>
      <c r="AS765" s="135"/>
      <c r="AT765" s="135"/>
    </row>
    <row r="766" spans="1:46" ht="12.75" customHeight="1">
      <c r="A766" s="135"/>
      <c r="B766" s="135"/>
      <c r="C766" s="135"/>
      <c r="D766" s="135"/>
      <c r="E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"/>
      <c r="Q766" s="1"/>
      <c r="R766" s="1"/>
      <c r="S766" s="1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  <c r="AM766" s="135"/>
      <c r="AN766" s="135"/>
      <c r="AO766" s="135"/>
      <c r="AP766" s="135"/>
      <c r="AQ766" s="135"/>
      <c r="AR766" s="135"/>
      <c r="AS766" s="135"/>
      <c r="AT766" s="135"/>
    </row>
    <row r="767" spans="1:46" ht="12.75" customHeight="1">
      <c r="A767" s="135"/>
      <c r="B767" s="135"/>
      <c r="C767" s="135"/>
      <c r="D767" s="135"/>
      <c r="E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"/>
      <c r="Q767" s="1"/>
      <c r="R767" s="1"/>
      <c r="S767" s="1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  <c r="AM767" s="135"/>
      <c r="AN767" s="135"/>
      <c r="AO767" s="135"/>
      <c r="AP767" s="135"/>
      <c r="AQ767" s="135"/>
      <c r="AR767" s="135"/>
      <c r="AS767" s="135"/>
      <c r="AT767" s="135"/>
    </row>
    <row r="768" spans="1:46" ht="12.75" customHeight="1">
      <c r="A768" s="135"/>
      <c r="B768" s="135"/>
      <c r="C768" s="135"/>
      <c r="D768" s="135"/>
      <c r="E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"/>
      <c r="Q768" s="1"/>
      <c r="R768" s="1"/>
      <c r="S768" s="1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  <c r="AM768" s="135"/>
      <c r="AN768" s="135"/>
      <c r="AO768" s="135"/>
      <c r="AP768" s="135"/>
      <c r="AQ768" s="135"/>
      <c r="AR768" s="135"/>
      <c r="AS768" s="135"/>
      <c r="AT768" s="135"/>
    </row>
    <row r="769" spans="1:46" ht="12.75" customHeight="1">
      <c r="A769" s="135"/>
      <c r="B769" s="135"/>
      <c r="C769" s="135"/>
      <c r="D769" s="135"/>
      <c r="E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"/>
      <c r="Q769" s="1"/>
      <c r="R769" s="1"/>
      <c r="S769" s="1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  <c r="AF769" s="135"/>
      <c r="AG769" s="135"/>
      <c r="AH769" s="135"/>
      <c r="AI769" s="135"/>
      <c r="AJ769" s="135"/>
      <c r="AK769" s="135"/>
      <c r="AL769" s="135"/>
      <c r="AM769" s="135"/>
      <c r="AN769" s="135"/>
      <c r="AO769" s="135"/>
      <c r="AP769" s="135"/>
      <c r="AQ769" s="135"/>
      <c r="AR769" s="135"/>
      <c r="AS769" s="135"/>
      <c r="AT769" s="135"/>
    </row>
    <row r="770" spans="1:46" ht="12.75" customHeight="1">
      <c r="A770" s="135"/>
      <c r="B770" s="135"/>
      <c r="C770" s="135"/>
      <c r="D770" s="135"/>
      <c r="E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"/>
      <c r="Q770" s="1"/>
      <c r="R770" s="1"/>
      <c r="S770" s="1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  <c r="AM770" s="135"/>
      <c r="AN770" s="135"/>
      <c r="AO770" s="135"/>
      <c r="AP770" s="135"/>
      <c r="AQ770" s="135"/>
      <c r="AR770" s="135"/>
      <c r="AS770" s="135"/>
      <c r="AT770" s="135"/>
    </row>
    <row r="771" spans="1:46" ht="12.75" customHeight="1">
      <c r="A771" s="135"/>
      <c r="B771" s="135"/>
      <c r="C771" s="135"/>
      <c r="D771" s="135"/>
      <c r="E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"/>
      <c r="Q771" s="1"/>
      <c r="R771" s="1"/>
      <c r="S771" s="1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  <c r="AM771" s="135"/>
      <c r="AN771" s="135"/>
      <c r="AO771" s="135"/>
      <c r="AP771" s="135"/>
      <c r="AQ771" s="135"/>
      <c r="AR771" s="135"/>
      <c r="AS771" s="135"/>
      <c r="AT771" s="135"/>
    </row>
    <row r="772" spans="1:46" ht="12.75" customHeight="1">
      <c r="A772" s="135"/>
      <c r="B772" s="135"/>
      <c r="C772" s="135"/>
      <c r="D772" s="135"/>
      <c r="E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"/>
      <c r="Q772" s="1"/>
      <c r="R772" s="1"/>
      <c r="S772" s="1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  <c r="AM772" s="135"/>
      <c r="AN772" s="135"/>
      <c r="AO772" s="135"/>
      <c r="AP772" s="135"/>
      <c r="AQ772" s="135"/>
      <c r="AR772" s="135"/>
      <c r="AS772" s="135"/>
      <c r="AT772" s="135"/>
    </row>
    <row r="773" spans="1:46" ht="12.75" customHeight="1">
      <c r="A773" s="135"/>
      <c r="B773" s="135"/>
      <c r="C773" s="135"/>
      <c r="D773" s="135"/>
      <c r="E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"/>
      <c r="Q773" s="1"/>
      <c r="R773" s="1"/>
      <c r="S773" s="1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  <c r="AM773" s="135"/>
      <c r="AN773" s="135"/>
      <c r="AO773" s="135"/>
      <c r="AP773" s="135"/>
      <c r="AQ773" s="135"/>
      <c r="AR773" s="135"/>
      <c r="AS773" s="135"/>
      <c r="AT773" s="135"/>
    </row>
    <row r="774" spans="1:46" ht="12.75" customHeight="1">
      <c r="A774" s="135"/>
      <c r="B774" s="135"/>
      <c r="C774" s="135"/>
      <c r="D774" s="135"/>
      <c r="E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"/>
      <c r="Q774" s="1"/>
      <c r="R774" s="1"/>
      <c r="S774" s="1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  <c r="AM774" s="135"/>
      <c r="AN774" s="135"/>
      <c r="AO774" s="135"/>
      <c r="AP774" s="135"/>
      <c r="AQ774" s="135"/>
      <c r="AR774" s="135"/>
      <c r="AS774" s="135"/>
      <c r="AT774" s="135"/>
    </row>
    <row r="775" spans="1:46" ht="12.75" customHeight="1">
      <c r="A775" s="135"/>
      <c r="B775" s="135"/>
      <c r="C775" s="135"/>
      <c r="D775" s="135"/>
      <c r="E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"/>
      <c r="Q775" s="1"/>
      <c r="R775" s="1"/>
      <c r="S775" s="1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  <c r="AF775" s="135"/>
      <c r="AG775" s="135"/>
      <c r="AH775" s="135"/>
      <c r="AI775" s="135"/>
      <c r="AJ775" s="135"/>
      <c r="AK775" s="135"/>
      <c r="AL775" s="135"/>
      <c r="AM775" s="135"/>
      <c r="AN775" s="135"/>
      <c r="AO775" s="135"/>
      <c r="AP775" s="135"/>
      <c r="AQ775" s="135"/>
      <c r="AR775" s="135"/>
      <c r="AS775" s="135"/>
      <c r="AT775" s="135"/>
    </row>
    <row r="776" spans="1:46" ht="12.75" customHeight="1">
      <c r="A776" s="135"/>
      <c r="B776" s="135"/>
      <c r="C776" s="135"/>
      <c r="D776" s="135"/>
      <c r="E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"/>
      <c r="Q776" s="1"/>
      <c r="R776" s="1"/>
      <c r="S776" s="1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  <c r="AM776" s="135"/>
      <c r="AN776" s="135"/>
      <c r="AO776" s="135"/>
      <c r="AP776" s="135"/>
      <c r="AQ776" s="135"/>
      <c r="AR776" s="135"/>
      <c r="AS776" s="135"/>
      <c r="AT776" s="135"/>
    </row>
    <row r="777" spans="1:46" ht="12.75" customHeight="1">
      <c r="A777" s="135"/>
      <c r="B777" s="135"/>
      <c r="C777" s="135"/>
      <c r="D777" s="135"/>
      <c r="E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"/>
      <c r="Q777" s="1"/>
      <c r="R777" s="1"/>
      <c r="S777" s="1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  <c r="AM777" s="135"/>
      <c r="AN777" s="135"/>
      <c r="AO777" s="135"/>
      <c r="AP777" s="135"/>
      <c r="AQ777" s="135"/>
      <c r="AR777" s="135"/>
      <c r="AS777" s="135"/>
      <c r="AT777" s="135"/>
    </row>
    <row r="778" spans="1:46" ht="12.75" customHeight="1">
      <c r="A778" s="135"/>
      <c r="B778" s="135"/>
      <c r="C778" s="135"/>
      <c r="D778" s="135"/>
      <c r="E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"/>
      <c r="Q778" s="1"/>
      <c r="R778" s="1"/>
      <c r="S778" s="1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  <c r="AM778" s="135"/>
      <c r="AN778" s="135"/>
      <c r="AO778" s="135"/>
      <c r="AP778" s="135"/>
      <c r="AQ778" s="135"/>
      <c r="AR778" s="135"/>
      <c r="AS778" s="135"/>
      <c r="AT778" s="135"/>
    </row>
    <row r="779" spans="1:46" ht="12.75" customHeight="1">
      <c r="A779" s="135"/>
      <c r="B779" s="135"/>
      <c r="C779" s="135"/>
      <c r="D779" s="135"/>
      <c r="E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"/>
      <c r="Q779" s="1"/>
      <c r="R779" s="1"/>
      <c r="S779" s="1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  <c r="AM779" s="135"/>
      <c r="AN779" s="135"/>
      <c r="AO779" s="135"/>
      <c r="AP779" s="135"/>
      <c r="AQ779" s="135"/>
      <c r="AR779" s="135"/>
      <c r="AS779" s="135"/>
      <c r="AT779" s="135"/>
    </row>
    <row r="780" spans="1:46" ht="12.75" customHeight="1">
      <c r="A780" s="135"/>
      <c r="B780" s="135"/>
      <c r="C780" s="135"/>
      <c r="D780" s="135"/>
      <c r="E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"/>
      <c r="Q780" s="1"/>
      <c r="R780" s="1"/>
      <c r="S780" s="1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  <c r="AM780" s="135"/>
      <c r="AN780" s="135"/>
      <c r="AO780" s="135"/>
      <c r="AP780" s="135"/>
      <c r="AQ780" s="135"/>
      <c r="AR780" s="135"/>
      <c r="AS780" s="135"/>
      <c r="AT780" s="135"/>
    </row>
    <row r="781" spans="1:46" ht="12.75" customHeight="1">
      <c r="A781" s="135"/>
      <c r="B781" s="135"/>
      <c r="C781" s="135"/>
      <c r="D781" s="135"/>
      <c r="E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"/>
      <c r="Q781" s="1"/>
      <c r="R781" s="1"/>
      <c r="S781" s="1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  <c r="AM781" s="135"/>
      <c r="AN781" s="135"/>
      <c r="AO781" s="135"/>
      <c r="AP781" s="135"/>
      <c r="AQ781" s="135"/>
      <c r="AR781" s="135"/>
      <c r="AS781" s="135"/>
      <c r="AT781" s="135"/>
    </row>
    <row r="782" spans="1:46" ht="12.75" customHeight="1">
      <c r="A782" s="135"/>
      <c r="B782" s="135"/>
      <c r="C782" s="135"/>
      <c r="D782" s="135"/>
      <c r="E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"/>
      <c r="Q782" s="1"/>
      <c r="R782" s="1"/>
      <c r="S782" s="1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  <c r="AM782" s="135"/>
      <c r="AN782" s="135"/>
      <c r="AO782" s="135"/>
      <c r="AP782" s="135"/>
      <c r="AQ782" s="135"/>
      <c r="AR782" s="135"/>
      <c r="AS782" s="135"/>
      <c r="AT782" s="135"/>
    </row>
    <row r="783" spans="1:46" ht="12.75" customHeight="1">
      <c r="A783" s="135"/>
      <c r="B783" s="135"/>
      <c r="C783" s="135"/>
      <c r="D783" s="135"/>
      <c r="E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"/>
      <c r="Q783" s="1"/>
      <c r="R783" s="1"/>
      <c r="S783" s="1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  <c r="AF783" s="135"/>
      <c r="AG783" s="135"/>
      <c r="AH783" s="135"/>
      <c r="AI783" s="135"/>
      <c r="AJ783" s="135"/>
      <c r="AK783" s="135"/>
      <c r="AL783" s="135"/>
      <c r="AM783" s="135"/>
      <c r="AN783" s="135"/>
      <c r="AO783" s="135"/>
      <c r="AP783" s="135"/>
      <c r="AQ783" s="135"/>
      <c r="AR783" s="135"/>
      <c r="AS783" s="135"/>
      <c r="AT783" s="135"/>
    </row>
    <row r="784" spans="1:46" ht="12.75" customHeight="1">
      <c r="A784" s="135"/>
      <c r="B784" s="135"/>
      <c r="C784" s="135"/>
      <c r="D784" s="135"/>
      <c r="E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"/>
      <c r="Q784" s="1"/>
      <c r="R784" s="1"/>
      <c r="S784" s="1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  <c r="AM784" s="135"/>
      <c r="AN784" s="135"/>
      <c r="AO784" s="135"/>
      <c r="AP784" s="135"/>
      <c r="AQ784" s="135"/>
      <c r="AR784" s="135"/>
      <c r="AS784" s="135"/>
      <c r="AT784" s="135"/>
    </row>
    <row r="785" spans="1:46" ht="12.75" customHeight="1">
      <c r="A785" s="135"/>
      <c r="B785" s="135"/>
      <c r="C785" s="135"/>
      <c r="D785" s="135"/>
      <c r="E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"/>
      <c r="Q785" s="1"/>
      <c r="R785" s="1"/>
      <c r="S785" s="1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  <c r="AF785" s="135"/>
      <c r="AG785" s="135"/>
      <c r="AH785" s="135"/>
      <c r="AI785" s="135"/>
      <c r="AJ785" s="135"/>
      <c r="AK785" s="135"/>
      <c r="AL785" s="135"/>
      <c r="AM785" s="135"/>
      <c r="AN785" s="135"/>
      <c r="AO785" s="135"/>
      <c r="AP785" s="135"/>
      <c r="AQ785" s="135"/>
      <c r="AR785" s="135"/>
      <c r="AS785" s="135"/>
      <c r="AT785" s="135"/>
    </row>
    <row r="786" spans="1:46" ht="12.75" customHeight="1">
      <c r="A786" s="135"/>
      <c r="B786" s="135"/>
      <c r="C786" s="135"/>
      <c r="D786" s="135"/>
      <c r="E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"/>
      <c r="Q786" s="1"/>
      <c r="R786" s="1"/>
      <c r="S786" s="1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  <c r="AM786" s="135"/>
      <c r="AN786" s="135"/>
      <c r="AO786" s="135"/>
      <c r="AP786" s="135"/>
      <c r="AQ786" s="135"/>
      <c r="AR786" s="135"/>
      <c r="AS786" s="135"/>
      <c r="AT786" s="135"/>
    </row>
    <row r="787" spans="1:46" ht="12.75" customHeight="1">
      <c r="A787" s="135"/>
      <c r="B787" s="135"/>
      <c r="C787" s="135"/>
      <c r="D787" s="135"/>
      <c r="E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"/>
      <c r="Q787" s="1"/>
      <c r="R787" s="1"/>
      <c r="S787" s="1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  <c r="AF787" s="135"/>
      <c r="AG787" s="135"/>
      <c r="AH787" s="135"/>
      <c r="AI787" s="135"/>
      <c r="AJ787" s="135"/>
      <c r="AK787" s="135"/>
      <c r="AL787" s="135"/>
      <c r="AM787" s="135"/>
      <c r="AN787" s="135"/>
      <c r="AO787" s="135"/>
      <c r="AP787" s="135"/>
      <c r="AQ787" s="135"/>
      <c r="AR787" s="135"/>
      <c r="AS787" s="135"/>
      <c r="AT787" s="135"/>
    </row>
    <row r="788" spans="1:46" ht="12.75" customHeight="1">
      <c r="A788" s="135"/>
      <c r="B788" s="135"/>
      <c r="C788" s="135"/>
      <c r="D788" s="135"/>
      <c r="E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"/>
      <c r="Q788" s="1"/>
      <c r="R788" s="1"/>
      <c r="S788" s="1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  <c r="AM788" s="135"/>
      <c r="AN788" s="135"/>
      <c r="AO788" s="135"/>
      <c r="AP788" s="135"/>
      <c r="AQ788" s="135"/>
      <c r="AR788" s="135"/>
      <c r="AS788" s="135"/>
      <c r="AT788" s="135"/>
    </row>
    <row r="789" spans="1:46" ht="12.75" customHeight="1">
      <c r="A789" s="135"/>
      <c r="B789" s="135"/>
      <c r="C789" s="135"/>
      <c r="D789" s="135"/>
      <c r="E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"/>
      <c r="Q789" s="1"/>
      <c r="R789" s="1"/>
      <c r="S789" s="1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  <c r="AF789" s="135"/>
      <c r="AG789" s="135"/>
      <c r="AH789" s="135"/>
      <c r="AI789" s="135"/>
      <c r="AJ789" s="135"/>
      <c r="AK789" s="135"/>
      <c r="AL789" s="135"/>
      <c r="AM789" s="135"/>
      <c r="AN789" s="135"/>
      <c r="AO789" s="135"/>
      <c r="AP789" s="135"/>
      <c r="AQ789" s="135"/>
      <c r="AR789" s="135"/>
      <c r="AS789" s="135"/>
      <c r="AT789" s="135"/>
    </row>
    <row r="790" spans="1:46" ht="12.75" customHeight="1">
      <c r="A790" s="135"/>
      <c r="B790" s="135"/>
      <c r="C790" s="135"/>
      <c r="D790" s="135"/>
      <c r="E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"/>
      <c r="Q790" s="1"/>
      <c r="R790" s="1"/>
      <c r="S790" s="1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  <c r="AF790" s="135"/>
      <c r="AG790" s="135"/>
      <c r="AH790" s="135"/>
      <c r="AI790" s="135"/>
      <c r="AJ790" s="135"/>
      <c r="AK790" s="135"/>
      <c r="AL790" s="135"/>
      <c r="AM790" s="135"/>
      <c r="AN790" s="135"/>
      <c r="AO790" s="135"/>
      <c r="AP790" s="135"/>
      <c r="AQ790" s="135"/>
      <c r="AR790" s="135"/>
      <c r="AS790" s="135"/>
      <c r="AT790" s="135"/>
    </row>
    <row r="791" spans="1:46" ht="12.75" customHeight="1">
      <c r="A791" s="135"/>
      <c r="B791" s="135"/>
      <c r="C791" s="135"/>
      <c r="D791" s="135"/>
      <c r="E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"/>
      <c r="Q791" s="1"/>
      <c r="R791" s="1"/>
      <c r="S791" s="1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  <c r="AF791" s="135"/>
      <c r="AG791" s="135"/>
      <c r="AH791" s="135"/>
      <c r="AI791" s="135"/>
      <c r="AJ791" s="135"/>
      <c r="AK791" s="135"/>
      <c r="AL791" s="135"/>
      <c r="AM791" s="135"/>
      <c r="AN791" s="135"/>
      <c r="AO791" s="135"/>
      <c r="AP791" s="135"/>
      <c r="AQ791" s="135"/>
      <c r="AR791" s="135"/>
      <c r="AS791" s="135"/>
      <c r="AT791" s="135"/>
    </row>
    <row r="792" spans="1:46" ht="12.75" customHeight="1">
      <c r="A792" s="135"/>
      <c r="B792" s="135"/>
      <c r="C792" s="135"/>
      <c r="D792" s="135"/>
      <c r="E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"/>
      <c r="Q792" s="1"/>
      <c r="R792" s="1"/>
      <c r="S792" s="1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  <c r="AM792" s="135"/>
      <c r="AN792" s="135"/>
      <c r="AO792" s="135"/>
      <c r="AP792" s="135"/>
      <c r="AQ792" s="135"/>
      <c r="AR792" s="135"/>
      <c r="AS792" s="135"/>
      <c r="AT792" s="135"/>
    </row>
    <row r="793" spans="1:46" ht="12.75" customHeight="1">
      <c r="A793" s="135"/>
      <c r="B793" s="135"/>
      <c r="C793" s="135"/>
      <c r="D793" s="135"/>
      <c r="E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"/>
      <c r="Q793" s="1"/>
      <c r="R793" s="1"/>
      <c r="S793" s="1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  <c r="AF793" s="135"/>
      <c r="AG793" s="135"/>
      <c r="AH793" s="135"/>
      <c r="AI793" s="135"/>
      <c r="AJ793" s="135"/>
      <c r="AK793" s="135"/>
      <c r="AL793" s="135"/>
      <c r="AM793" s="135"/>
      <c r="AN793" s="135"/>
      <c r="AO793" s="135"/>
      <c r="AP793" s="135"/>
      <c r="AQ793" s="135"/>
      <c r="AR793" s="135"/>
      <c r="AS793" s="135"/>
      <c r="AT793" s="135"/>
    </row>
    <row r="794" spans="1:46" ht="12.75" customHeight="1">
      <c r="A794" s="135"/>
      <c r="B794" s="135"/>
      <c r="C794" s="135"/>
      <c r="D794" s="135"/>
      <c r="E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"/>
      <c r="Q794" s="1"/>
      <c r="R794" s="1"/>
      <c r="S794" s="1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  <c r="AM794" s="135"/>
      <c r="AN794" s="135"/>
      <c r="AO794" s="135"/>
      <c r="AP794" s="135"/>
      <c r="AQ794" s="135"/>
      <c r="AR794" s="135"/>
      <c r="AS794" s="135"/>
      <c r="AT794" s="135"/>
    </row>
    <row r="795" spans="1:46" ht="12.75" customHeight="1">
      <c r="A795" s="135"/>
      <c r="B795" s="135"/>
      <c r="C795" s="135"/>
      <c r="D795" s="135"/>
      <c r="E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"/>
      <c r="Q795" s="1"/>
      <c r="R795" s="1"/>
      <c r="S795" s="1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  <c r="AF795" s="135"/>
      <c r="AG795" s="135"/>
      <c r="AH795" s="135"/>
      <c r="AI795" s="135"/>
      <c r="AJ795" s="135"/>
      <c r="AK795" s="135"/>
      <c r="AL795" s="135"/>
      <c r="AM795" s="135"/>
      <c r="AN795" s="135"/>
      <c r="AO795" s="135"/>
      <c r="AP795" s="135"/>
      <c r="AQ795" s="135"/>
      <c r="AR795" s="135"/>
      <c r="AS795" s="135"/>
      <c r="AT795" s="135"/>
    </row>
    <row r="796" spans="1:46" ht="12.75" customHeight="1">
      <c r="A796" s="135"/>
      <c r="B796" s="135"/>
      <c r="C796" s="135"/>
      <c r="D796" s="135"/>
      <c r="E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"/>
      <c r="Q796" s="1"/>
      <c r="R796" s="1"/>
      <c r="S796" s="1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  <c r="AM796" s="135"/>
      <c r="AN796" s="135"/>
      <c r="AO796" s="135"/>
      <c r="AP796" s="135"/>
      <c r="AQ796" s="135"/>
      <c r="AR796" s="135"/>
      <c r="AS796" s="135"/>
      <c r="AT796" s="135"/>
    </row>
    <row r="797" spans="1:46" ht="12.75" customHeight="1">
      <c r="A797" s="135"/>
      <c r="B797" s="135"/>
      <c r="C797" s="135"/>
      <c r="D797" s="135"/>
      <c r="E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"/>
      <c r="Q797" s="1"/>
      <c r="R797" s="1"/>
      <c r="S797" s="1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  <c r="AF797" s="135"/>
      <c r="AG797" s="135"/>
      <c r="AH797" s="135"/>
      <c r="AI797" s="135"/>
      <c r="AJ797" s="135"/>
      <c r="AK797" s="135"/>
      <c r="AL797" s="135"/>
      <c r="AM797" s="135"/>
      <c r="AN797" s="135"/>
      <c r="AO797" s="135"/>
      <c r="AP797" s="135"/>
      <c r="AQ797" s="135"/>
      <c r="AR797" s="135"/>
      <c r="AS797" s="135"/>
      <c r="AT797" s="135"/>
    </row>
    <row r="798" spans="1:46" ht="12.75" customHeight="1">
      <c r="A798" s="135"/>
      <c r="B798" s="135"/>
      <c r="C798" s="135"/>
      <c r="D798" s="135"/>
      <c r="E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"/>
      <c r="Q798" s="1"/>
      <c r="R798" s="1"/>
      <c r="S798" s="1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  <c r="AM798" s="135"/>
      <c r="AN798" s="135"/>
      <c r="AO798" s="135"/>
      <c r="AP798" s="135"/>
      <c r="AQ798" s="135"/>
      <c r="AR798" s="135"/>
      <c r="AS798" s="135"/>
      <c r="AT798" s="135"/>
    </row>
    <row r="799" spans="1:46" ht="12.75" customHeight="1">
      <c r="A799" s="135"/>
      <c r="B799" s="135"/>
      <c r="C799" s="135"/>
      <c r="D799" s="135"/>
      <c r="E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"/>
      <c r="Q799" s="1"/>
      <c r="R799" s="1"/>
      <c r="S799" s="1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  <c r="AF799" s="135"/>
      <c r="AG799" s="135"/>
      <c r="AH799" s="135"/>
      <c r="AI799" s="135"/>
      <c r="AJ799" s="135"/>
      <c r="AK799" s="135"/>
      <c r="AL799" s="135"/>
      <c r="AM799" s="135"/>
      <c r="AN799" s="135"/>
      <c r="AO799" s="135"/>
      <c r="AP799" s="135"/>
      <c r="AQ799" s="135"/>
      <c r="AR799" s="135"/>
      <c r="AS799" s="135"/>
      <c r="AT799" s="135"/>
    </row>
    <row r="800" spans="1:46" ht="12.75" customHeight="1">
      <c r="A800" s="135"/>
      <c r="B800" s="135"/>
      <c r="C800" s="135"/>
      <c r="D800" s="135"/>
      <c r="E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"/>
      <c r="Q800" s="1"/>
      <c r="R800" s="1"/>
      <c r="S800" s="1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  <c r="AM800" s="135"/>
      <c r="AN800" s="135"/>
      <c r="AO800" s="135"/>
      <c r="AP800" s="135"/>
      <c r="AQ800" s="135"/>
      <c r="AR800" s="135"/>
      <c r="AS800" s="135"/>
      <c r="AT800" s="135"/>
    </row>
    <row r="801" spans="1:46" ht="12.75" customHeight="1">
      <c r="A801" s="135"/>
      <c r="B801" s="135"/>
      <c r="C801" s="135"/>
      <c r="D801" s="135"/>
      <c r="E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"/>
      <c r="Q801" s="1"/>
      <c r="R801" s="1"/>
      <c r="S801" s="1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  <c r="AF801" s="135"/>
      <c r="AG801" s="135"/>
      <c r="AH801" s="135"/>
      <c r="AI801" s="135"/>
      <c r="AJ801" s="135"/>
      <c r="AK801" s="135"/>
      <c r="AL801" s="135"/>
      <c r="AM801" s="135"/>
      <c r="AN801" s="135"/>
      <c r="AO801" s="135"/>
      <c r="AP801" s="135"/>
      <c r="AQ801" s="135"/>
      <c r="AR801" s="135"/>
      <c r="AS801" s="135"/>
      <c r="AT801" s="135"/>
    </row>
    <row r="802" spans="1:46" ht="12.75" customHeight="1">
      <c r="A802" s="135"/>
      <c r="B802" s="135"/>
      <c r="C802" s="135"/>
      <c r="D802" s="135"/>
      <c r="E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"/>
      <c r="Q802" s="1"/>
      <c r="R802" s="1"/>
      <c r="S802" s="1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  <c r="AM802" s="135"/>
      <c r="AN802" s="135"/>
      <c r="AO802" s="135"/>
      <c r="AP802" s="135"/>
      <c r="AQ802" s="135"/>
      <c r="AR802" s="135"/>
      <c r="AS802" s="135"/>
      <c r="AT802" s="135"/>
    </row>
    <row r="803" spans="1:46" ht="12.75" customHeight="1">
      <c r="A803" s="135"/>
      <c r="B803" s="135"/>
      <c r="C803" s="135"/>
      <c r="D803" s="135"/>
      <c r="E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"/>
      <c r="Q803" s="1"/>
      <c r="R803" s="1"/>
      <c r="S803" s="1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  <c r="AF803" s="135"/>
      <c r="AG803" s="135"/>
      <c r="AH803" s="135"/>
      <c r="AI803" s="135"/>
      <c r="AJ803" s="135"/>
      <c r="AK803" s="135"/>
      <c r="AL803" s="135"/>
      <c r="AM803" s="135"/>
      <c r="AN803" s="135"/>
      <c r="AO803" s="135"/>
      <c r="AP803" s="135"/>
      <c r="AQ803" s="135"/>
      <c r="AR803" s="135"/>
      <c r="AS803" s="135"/>
      <c r="AT803" s="135"/>
    </row>
    <row r="804" spans="1:46" ht="12.75" customHeight="1">
      <c r="A804" s="135"/>
      <c r="B804" s="135"/>
      <c r="C804" s="135"/>
      <c r="D804" s="135"/>
      <c r="E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"/>
      <c r="Q804" s="1"/>
      <c r="R804" s="1"/>
      <c r="S804" s="1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  <c r="AM804" s="135"/>
      <c r="AN804" s="135"/>
      <c r="AO804" s="135"/>
      <c r="AP804" s="135"/>
      <c r="AQ804" s="135"/>
      <c r="AR804" s="135"/>
      <c r="AS804" s="135"/>
      <c r="AT804" s="135"/>
    </row>
    <row r="805" spans="1:46" ht="12.75" customHeight="1">
      <c r="A805" s="135"/>
      <c r="B805" s="135"/>
      <c r="C805" s="135"/>
      <c r="D805" s="135"/>
      <c r="E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"/>
      <c r="Q805" s="1"/>
      <c r="R805" s="1"/>
      <c r="S805" s="1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5"/>
      <c r="AM805" s="135"/>
      <c r="AN805" s="135"/>
      <c r="AO805" s="135"/>
      <c r="AP805" s="135"/>
      <c r="AQ805" s="135"/>
      <c r="AR805" s="135"/>
      <c r="AS805" s="135"/>
      <c r="AT805" s="135"/>
    </row>
    <row r="806" spans="1:46" ht="12.75" customHeight="1">
      <c r="A806" s="135"/>
      <c r="B806" s="135"/>
      <c r="C806" s="135"/>
      <c r="D806" s="135"/>
      <c r="E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"/>
      <c r="Q806" s="1"/>
      <c r="R806" s="1"/>
      <c r="S806" s="1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5"/>
      <c r="AM806" s="135"/>
      <c r="AN806" s="135"/>
      <c r="AO806" s="135"/>
      <c r="AP806" s="135"/>
      <c r="AQ806" s="135"/>
      <c r="AR806" s="135"/>
      <c r="AS806" s="135"/>
      <c r="AT806" s="135"/>
    </row>
    <row r="807" spans="1:46" ht="12.75" customHeight="1">
      <c r="A807" s="135"/>
      <c r="B807" s="135"/>
      <c r="C807" s="135"/>
      <c r="D807" s="135"/>
      <c r="E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"/>
      <c r="Q807" s="1"/>
      <c r="R807" s="1"/>
      <c r="S807" s="1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  <c r="AM807" s="135"/>
      <c r="AN807" s="135"/>
      <c r="AO807" s="135"/>
      <c r="AP807" s="135"/>
      <c r="AQ807" s="135"/>
      <c r="AR807" s="135"/>
      <c r="AS807" s="135"/>
      <c r="AT807" s="135"/>
    </row>
    <row r="808" spans="1:46" ht="12.75" customHeight="1">
      <c r="A808" s="135"/>
      <c r="B808" s="135"/>
      <c r="C808" s="135"/>
      <c r="D808" s="135"/>
      <c r="E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"/>
      <c r="Q808" s="1"/>
      <c r="R808" s="1"/>
      <c r="S808" s="1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  <c r="AM808" s="135"/>
      <c r="AN808" s="135"/>
      <c r="AO808" s="135"/>
      <c r="AP808" s="135"/>
      <c r="AQ808" s="135"/>
      <c r="AR808" s="135"/>
      <c r="AS808" s="135"/>
      <c r="AT808" s="135"/>
    </row>
    <row r="809" spans="1:46" ht="12.75" customHeight="1">
      <c r="A809" s="135"/>
      <c r="B809" s="135"/>
      <c r="C809" s="135"/>
      <c r="D809" s="135"/>
      <c r="E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"/>
      <c r="Q809" s="1"/>
      <c r="R809" s="1"/>
      <c r="S809" s="1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  <c r="AF809" s="135"/>
      <c r="AG809" s="135"/>
      <c r="AH809" s="135"/>
      <c r="AI809" s="135"/>
      <c r="AJ809" s="135"/>
      <c r="AK809" s="135"/>
      <c r="AL809" s="135"/>
      <c r="AM809" s="135"/>
      <c r="AN809" s="135"/>
      <c r="AO809" s="135"/>
      <c r="AP809" s="135"/>
      <c r="AQ809" s="135"/>
      <c r="AR809" s="135"/>
      <c r="AS809" s="135"/>
      <c r="AT809" s="135"/>
    </row>
    <row r="810" spans="1:46" ht="12.75" customHeight="1">
      <c r="A810" s="135"/>
      <c r="B810" s="135"/>
      <c r="C810" s="135"/>
      <c r="D810" s="135"/>
      <c r="E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"/>
      <c r="Q810" s="1"/>
      <c r="R810" s="1"/>
      <c r="S810" s="1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/>
      <c r="AL810" s="135"/>
      <c r="AM810" s="135"/>
      <c r="AN810" s="135"/>
      <c r="AO810" s="135"/>
      <c r="AP810" s="135"/>
      <c r="AQ810" s="135"/>
      <c r="AR810" s="135"/>
      <c r="AS810" s="135"/>
      <c r="AT810" s="135"/>
    </row>
    <row r="811" spans="1:46" ht="12.75" customHeight="1">
      <c r="A811" s="135"/>
      <c r="B811" s="135"/>
      <c r="C811" s="135"/>
      <c r="D811" s="135"/>
      <c r="E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"/>
      <c r="Q811" s="1"/>
      <c r="R811" s="1"/>
      <c r="S811" s="1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  <c r="AF811" s="135"/>
      <c r="AG811" s="135"/>
      <c r="AH811" s="135"/>
      <c r="AI811" s="135"/>
      <c r="AJ811" s="135"/>
      <c r="AK811" s="135"/>
      <c r="AL811" s="135"/>
      <c r="AM811" s="135"/>
      <c r="AN811" s="135"/>
      <c r="AO811" s="135"/>
      <c r="AP811" s="135"/>
      <c r="AQ811" s="135"/>
      <c r="AR811" s="135"/>
      <c r="AS811" s="135"/>
      <c r="AT811" s="135"/>
    </row>
    <row r="812" spans="1:46" ht="12.75" customHeight="1">
      <c r="A812" s="135"/>
      <c r="B812" s="135"/>
      <c r="C812" s="135"/>
      <c r="D812" s="135"/>
      <c r="E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"/>
      <c r="Q812" s="1"/>
      <c r="R812" s="1"/>
      <c r="S812" s="1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  <c r="AM812" s="135"/>
      <c r="AN812" s="135"/>
      <c r="AO812" s="135"/>
      <c r="AP812" s="135"/>
      <c r="AQ812" s="135"/>
      <c r="AR812" s="135"/>
      <c r="AS812" s="135"/>
      <c r="AT812" s="135"/>
    </row>
    <row r="813" spans="1:46" ht="12.75" customHeight="1">
      <c r="A813" s="135"/>
      <c r="B813" s="135"/>
      <c r="C813" s="135"/>
      <c r="D813" s="135"/>
      <c r="E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"/>
      <c r="Q813" s="1"/>
      <c r="R813" s="1"/>
      <c r="S813" s="1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  <c r="AF813" s="135"/>
      <c r="AG813" s="135"/>
      <c r="AH813" s="135"/>
      <c r="AI813" s="135"/>
      <c r="AJ813" s="135"/>
      <c r="AK813" s="135"/>
      <c r="AL813" s="135"/>
      <c r="AM813" s="135"/>
      <c r="AN813" s="135"/>
      <c r="AO813" s="135"/>
      <c r="AP813" s="135"/>
      <c r="AQ813" s="135"/>
      <c r="AR813" s="135"/>
      <c r="AS813" s="135"/>
      <c r="AT813" s="135"/>
    </row>
    <row r="814" spans="1:46" ht="12.75" customHeight="1">
      <c r="A814" s="135"/>
      <c r="B814" s="135"/>
      <c r="C814" s="135"/>
      <c r="D814" s="135"/>
      <c r="E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"/>
      <c r="Q814" s="1"/>
      <c r="R814" s="1"/>
      <c r="S814" s="1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  <c r="AM814" s="135"/>
      <c r="AN814" s="135"/>
      <c r="AO814" s="135"/>
      <c r="AP814" s="135"/>
      <c r="AQ814" s="135"/>
      <c r="AR814" s="135"/>
      <c r="AS814" s="135"/>
      <c r="AT814" s="135"/>
    </row>
    <row r="815" spans="1:46" ht="12.75" customHeight="1">
      <c r="A815" s="135"/>
      <c r="B815" s="135"/>
      <c r="C815" s="135"/>
      <c r="D815" s="135"/>
      <c r="E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"/>
      <c r="Q815" s="1"/>
      <c r="R815" s="1"/>
      <c r="S815" s="1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  <c r="AF815" s="135"/>
      <c r="AG815" s="135"/>
      <c r="AH815" s="135"/>
      <c r="AI815" s="135"/>
      <c r="AJ815" s="135"/>
      <c r="AK815" s="135"/>
      <c r="AL815" s="135"/>
      <c r="AM815" s="135"/>
      <c r="AN815" s="135"/>
      <c r="AO815" s="135"/>
      <c r="AP815" s="135"/>
      <c r="AQ815" s="135"/>
      <c r="AR815" s="135"/>
      <c r="AS815" s="135"/>
      <c r="AT815" s="135"/>
    </row>
    <row r="816" spans="1:46" ht="12.75" customHeight="1">
      <c r="A816" s="135"/>
      <c r="B816" s="135"/>
      <c r="C816" s="135"/>
      <c r="D816" s="135"/>
      <c r="E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"/>
      <c r="Q816" s="1"/>
      <c r="R816" s="1"/>
      <c r="S816" s="1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  <c r="AF816" s="135"/>
      <c r="AG816" s="135"/>
      <c r="AH816" s="135"/>
      <c r="AI816" s="135"/>
      <c r="AJ816" s="135"/>
      <c r="AK816" s="135"/>
      <c r="AL816" s="135"/>
      <c r="AM816" s="135"/>
      <c r="AN816" s="135"/>
      <c r="AO816" s="135"/>
      <c r="AP816" s="135"/>
      <c r="AQ816" s="135"/>
      <c r="AR816" s="135"/>
      <c r="AS816" s="135"/>
      <c r="AT816" s="135"/>
    </row>
    <row r="817" spans="1:46" ht="12.75" customHeight="1">
      <c r="A817" s="135"/>
      <c r="B817" s="135"/>
      <c r="C817" s="135"/>
      <c r="D817" s="135"/>
      <c r="E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"/>
      <c r="Q817" s="1"/>
      <c r="R817" s="1"/>
      <c r="S817" s="1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  <c r="AF817" s="135"/>
      <c r="AG817" s="135"/>
      <c r="AH817" s="135"/>
      <c r="AI817" s="135"/>
      <c r="AJ817" s="135"/>
      <c r="AK817" s="135"/>
      <c r="AL817" s="135"/>
      <c r="AM817" s="135"/>
      <c r="AN817" s="135"/>
      <c r="AO817" s="135"/>
      <c r="AP817" s="135"/>
      <c r="AQ817" s="135"/>
      <c r="AR817" s="135"/>
      <c r="AS817" s="135"/>
      <c r="AT817" s="135"/>
    </row>
    <row r="818" spans="1:46" ht="12.75" customHeight="1">
      <c r="A818" s="135"/>
      <c r="B818" s="135"/>
      <c r="C818" s="135"/>
      <c r="D818" s="135"/>
      <c r="E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"/>
      <c r="Q818" s="1"/>
      <c r="R818" s="1"/>
      <c r="S818" s="1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  <c r="AF818" s="135"/>
      <c r="AG818" s="135"/>
      <c r="AH818" s="135"/>
      <c r="AI818" s="135"/>
      <c r="AJ818" s="135"/>
      <c r="AK818" s="135"/>
      <c r="AL818" s="135"/>
      <c r="AM818" s="135"/>
      <c r="AN818" s="135"/>
      <c r="AO818" s="135"/>
      <c r="AP818" s="135"/>
      <c r="AQ818" s="135"/>
      <c r="AR818" s="135"/>
      <c r="AS818" s="135"/>
      <c r="AT818" s="135"/>
    </row>
    <row r="819" spans="1:46" ht="12.75" customHeight="1">
      <c r="A819" s="135"/>
      <c r="B819" s="135"/>
      <c r="C819" s="135"/>
      <c r="D819" s="135"/>
      <c r="E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"/>
      <c r="Q819" s="1"/>
      <c r="R819" s="1"/>
      <c r="S819" s="1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  <c r="AF819" s="135"/>
      <c r="AG819" s="135"/>
      <c r="AH819" s="135"/>
      <c r="AI819" s="135"/>
      <c r="AJ819" s="135"/>
      <c r="AK819" s="135"/>
      <c r="AL819" s="135"/>
      <c r="AM819" s="135"/>
      <c r="AN819" s="135"/>
      <c r="AO819" s="135"/>
      <c r="AP819" s="135"/>
      <c r="AQ819" s="135"/>
      <c r="AR819" s="135"/>
      <c r="AS819" s="135"/>
      <c r="AT819" s="135"/>
    </row>
    <row r="820" spans="1:46" ht="12.75" customHeight="1">
      <c r="A820" s="135"/>
      <c r="B820" s="135"/>
      <c r="C820" s="135"/>
      <c r="D820" s="135"/>
      <c r="E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"/>
      <c r="Q820" s="1"/>
      <c r="R820" s="1"/>
      <c r="S820" s="1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  <c r="AF820" s="135"/>
      <c r="AG820" s="135"/>
      <c r="AH820" s="135"/>
      <c r="AI820" s="135"/>
      <c r="AJ820" s="135"/>
      <c r="AK820" s="135"/>
      <c r="AL820" s="135"/>
      <c r="AM820" s="135"/>
      <c r="AN820" s="135"/>
      <c r="AO820" s="135"/>
      <c r="AP820" s="135"/>
      <c r="AQ820" s="135"/>
      <c r="AR820" s="135"/>
      <c r="AS820" s="135"/>
      <c r="AT820" s="135"/>
    </row>
    <row r="821" spans="1:46" ht="12.75" customHeight="1">
      <c r="A821" s="135"/>
      <c r="B821" s="135"/>
      <c r="C821" s="135"/>
      <c r="D821" s="135"/>
      <c r="E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"/>
      <c r="Q821" s="1"/>
      <c r="R821" s="1"/>
      <c r="S821" s="1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  <c r="AF821" s="135"/>
      <c r="AG821" s="135"/>
      <c r="AH821" s="135"/>
      <c r="AI821" s="135"/>
      <c r="AJ821" s="135"/>
      <c r="AK821" s="135"/>
      <c r="AL821" s="135"/>
      <c r="AM821" s="135"/>
      <c r="AN821" s="135"/>
      <c r="AO821" s="135"/>
      <c r="AP821" s="135"/>
      <c r="AQ821" s="135"/>
      <c r="AR821" s="135"/>
      <c r="AS821" s="135"/>
      <c r="AT821" s="135"/>
    </row>
    <row r="822" spans="1:46" ht="12.75" customHeight="1">
      <c r="A822" s="135"/>
      <c r="B822" s="135"/>
      <c r="C822" s="135"/>
      <c r="D822" s="135"/>
      <c r="E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"/>
      <c r="Q822" s="1"/>
      <c r="R822" s="1"/>
      <c r="S822" s="1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  <c r="AM822" s="135"/>
      <c r="AN822" s="135"/>
      <c r="AO822" s="135"/>
      <c r="AP822" s="135"/>
      <c r="AQ822" s="135"/>
      <c r="AR822" s="135"/>
      <c r="AS822" s="135"/>
      <c r="AT822" s="135"/>
    </row>
    <row r="823" spans="1:46" ht="12.75" customHeight="1">
      <c r="A823" s="135"/>
      <c r="B823" s="135"/>
      <c r="C823" s="135"/>
      <c r="D823" s="135"/>
      <c r="E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"/>
      <c r="Q823" s="1"/>
      <c r="R823" s="1"/>
      <c r="S823" s="1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  <c r="AF823" s="135"/>
      <c r="AG823" s="135"/>
      <c r="AH823" s="135"/>
      <c r="AI823" s="135"/>
      <c r="AJ823" s="135"/>
      <c r="AK823" s="135"/>
      <c r="AL823" s="135"/>
      <c r="AM823" s="135"/>
      <c r="AN823" s="135"/>
      <c r="AO823" s="135"/>
      <c r="AP823" s="135"/>
      <c r="AQ823" s="135"/>
      <c r="AR823" s="135"/>
      <c r="AS823" s="135"/>
      <c r="AT823" s="135"/>
    </row>
    <row r="824" spans="1:46" ht="12.75" customHeight="1">
      <c r="A824" s="135"/>
      <c r="B824" s="135"/>
      <c r="C824" s="135"/>
      <c r="D824" s="135"/>
      <c r="E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"/>
      <c r="Q824" s="1"/>
      <c r="R824" s="1"/>
      <c r="S824" s="1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  <c r="AF824" s="135"/>
      <c r="AG824" s="135"/>
      <c r="AH824" s="135"/>
      <c r="AI824" s="135"/>
      <c r="AJ824" s="135"/>
      <c r="AK824" s="135"/>
      <c r="AL824" s="135"/>
      <c r="AM824" s="135"/>
      <c r="AN824" s="135"/>
      <c r="AO824" s="135"/>
      <c r="AP824" s="135"/>
      <c r="AQ824" s="135"/>
      <c r="AR824" s="135"/>
      <c r="AS824" s="135"/>
      <c r="AT824" s="135"/>
    </row>
    <row r="825" spans="1:46" ht="12.75" customHeight="1">
      <c r="A825" s="135"/>
      <c r="B825" s="135"/>
      <c r="C825" s="135"/>
      <c r="D825" s="135"/>
      <c r="E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"/>
      <c r="Q825" s="1"/>
      <c r="R825" s="1"/>
      <c r="S825" s="1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  <c r="AF825" s="135"/>
      <c r="AG825" s="135"/>
      <c r="AH825" s="135"/>
      <c r="AI825" s="135"/>
      <c r="AJ825" s="135"/>
      <c r="AK825" s="135"/>
      <c r="AL825" s="135"/>
      <c r="AM825" s="135"/>
      <c r="AN825" s="135"/>
      <c r="AO825" s="135"/>
      <c r="AP825" s="135"/>
      <c r="AQ825" s="135"/>
      <c r="AR825" s="135"/>
      <c r="AS825" s="135"/>
      <c r="AT825" s="135"/>
    </row>
    <row r="826" spans="1:46" ht="12.75" customHeight="1">
      <c r="A826" s="135"/>
      <c r="B826" s="135"/>
      <c r="C826" s="135"/>
      <c r="D826" s="135"/>
      <c r="E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"/>
      <c r="Q826" s="1"/>
      <c r="R826" s="1"/>
      <c r="S826" s="1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  <c r="AF826" s="135"/>
      <c r="AG826" s="135"/>
      <c r="AH826" s="135"/>
      <c r="AI826" s="135"/>
      <c r="AJ826" s="135"/>
      <c r="AK826" s="135"/>
      <c r="AL826" s="135"/>
      <c r="AM826" s="135"/>
      <c r="AN826" s="135"/>
      <c r="AO826" s="135"/>
      <c r="AP826" s="135"/>
      <c r="AQ826" s="135"/>
      <c r="AR826" s="135"/>
      <c r="AS826" s="135"/>
      <c r="AT826" s="135"/>
    </row>
    <row r="827" spans="1:46" ht="12.75" customHeight="1">
      <c r="A827" s="135"/>
      <c r="B827" s="135"/>
      <c r="C827" s="135"/>
      <c r="D827" s="135"/>
      <c r="E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"/>
      <c r="Q827" s="1"/>
      <c r="R827" s="1"/>
      <c r="S827" s="1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  <c r="AF827" s="135"/>
      <c r="AG827" s="135"/>
      <c r="AH827" s="135"/>
      <c r="AI827" s="135"/>
      <c r="AJ827" s="135"/>
      <c r="AK827" s="135"/>
      <c r="AL827" s="135"/>
      <c r="AM827" s="135"/>
      <c r="AN827" s="135"/>
      <c r="AO827" s="135"/>
      <c r="AP827" s="135"/>
      <c r="AQ827" s="135"/>
      <c r="AR827" s="135"/>
      <c r="AS827" s="135"/>
      <c r="AT827" s="135"/>
    </row>
    <row r="828" spans="1:46" ht="12.75" customHeight="1">
      <c r="A828" s="135"/>
      <c r="B828" s="135"/>
      <c r="C828" s="135"/>
      <c r="D828" s="135"/>
      <c r="E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"/>
      <c r="Q828" s="1"/>
      <c r="R828" s="1"/>
      <c r="S828" s="1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  <c r="AF828" s="135"/>
      <c r="AG828" s="135"/>
      <c r="AH828" s="135"/>
      <c r="AI828" s="135"/>
      <c r="AJ828" s="135"/>
      <c r="AK828" s="135"/>
      <c r="AL828" s="135"/>
      <c r="AM828" s="135"/>
      <c r="AN828" s="135"/>
      <c r="AO828" s="135"/>
      <c r="AP828" s="135"/>
      <c r="AQ828" s="135"/>
      <c r="AR828" s="135"/>
      <c r="AS828" s="135"/>
      <c r="AT828" s="135"/>
    </row>
    <row r="829" spans="1:46" ht="12.75" customHeight="1">
      <c r="A829" s="135"/>
      <c r="B829" s="135"/>
      <c r="C829" s="135"/>
      <c r="D829" s="135"/>
      <c r="E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"/>
      <c r="Q829" s="1"/>
      <c r="R829" s="1"/>
      <c r="S829" s="1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  <c r="AF829" s="135"/>
      <c r="AG829" s="135"/>
      <c r="AH829" s="135"/>
      <c r="AI829" s="135"/>
      <c r="AJ829" s="135"/>
      <c r="AK829" s="135"/>
      <c r="AL829" s="135"/>
      <c r="AM829" s="135"/>
      <c r="AN829" s="135"/>
      <c r="AO829" s="135"/>
      <c r="AP829" s="135"/>
      <c r="AQ829" s="135"/>
      <c r="AR829" s="135"/>
      <c r="AS829" s="135"/>
      <c r="AT829" s="135"/>
    </row>
    <row r="830" spans="1:46" ht="12.75" customHeight="1">
      <c r="A830" s="135"/>
      <c r="B830" s="135"/>
      <c r="C830" s="135"/>
      <c r="D830" s="135"/>
      <c r="E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"/>
      <c r="Q830" s="1"/>
      <c r="R830" s="1"/>
      <c r="S830" s="1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  <c r="AF830" s="135"/>
      <c r="AG830" s="135"/>
      <c r="AH830" s="135"/>
      <c r="AI830" s="135"/>
      <c r="AJ830" s="135"/>
      <c r="AK830" s="135"/>
      <c r="AL830" s="135"/>
      <c r="AM830" s="135"/>
      <c r="AN830" s="135"/>
      <c r="AO830" s="135"/>
      <c r="AP830" s="135"/>
      <c r="AQ830" s="135"/>
      <c r="AR830" s="135"/>
      <c r="AS830" s="135"/>
      <c r="AT830" s="135"/>
    </row>
  </sheetData>
  <mergeCells count="34">
    <mergeCell ref="A290:F290"/>
    <mergeCell ref="A133:F133"/>
    <mergeCell ref="K353:L353"/>
    <mergeCell ref="D353:G353"/>
    <mergeCell ref="K350:L350"/>
    <mergeCell ref="A332:F332"/>
    <mergeCell ref="A173:F173"/>
    <mergeCell ref="K349:L349"/>
    <mergeCell ref="K352:L352"/>
    <mergeCell ref="A210:F210"/>
    <mergeCell ref="A249:F249"/>
    <mergeCell ref="A7:L7"/>
    <mergeCell ref="A29:F30"/>
    <mergeCell ref="G29:G30"/>
    <mergeCell ref="H29:H30"/>
    <mergeCell ref="C22:J22"/>
    <mergeCell ref="G11:K11"/>
    <mergeCell ref="A31:F31"/>
    <mergeCell ref="A92:F92"/>
    <mergeCell ref="G16:K1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2016-01-07T06:41:19Z</cp:lastPrinted>
  <dcterms:modified xsi:type="dcterms:W3CDTF">2016-03-04T12:30:16Z</dcterms:modified>
  <cp:category/>
  <cp:version/>
  <cp:contentType/>
  <cp:contentStatus/>
</cp:coreProperties>
</file>